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J:\０９ホームページ\００３学校案内\０００５資格・進路・国試実績等\令和５年度\"/>
    </mc:Choice>
  </mc:AlternateContent>
  <xr:revisionPtr revIDLastSave="0" documentId="13_ncr:1_{A201B727-A904-4C8B-B955-8B2A4C42DE22}" xr6:coauthVersionLast="47" xr6:coauthVersionMax="47" xr10:uidLastSave="{00000000-0000-0000-0000-000000000000}"/>
  <bookViews>
    <workbookView xWindow="-108" yWindow="-108" windowWidth="23256" windowHeight="12456" activeTab="2" xr2:uid="{482123B0-3593-4118-8AEC-58A172BE9664}"/>
  </bookViews>
  <sheets>
    <sheet name="1.卒業生の進路状況" sheetId="4" r:id="rId1"/>
    <sheet name="2.国家試験合格状況" sheetId="2" r:id="rId2"/>
    <sheet name="3.入試状況" sheetId="5" r:id="rId3"/>
    <sheet name="Sheet1" sheetId="6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4" i="4" l="1"/>
  <c r="L64" i="4"/>
  <c r="M64" i="4"/>
  <c r="N64" i="4"/>
  <c r="O64" i="4"/>
  <c r="G64" i="4"/>
  <c r="H64" i="4"/>
  <c r="I64" i="4"/>
  <c r="J64" i="4"/>
  <c r="F64" i="4"/>
  <c r="P62" i="4"/>
  <c r="P61" i="4"/>
  <c r="G59" i="4"/>
  <c r="H59" i="4"/>
  <c r="I59" i="4"/>
  <c r="J59" i="4"/>
  <c r="K59" i="4"/>
  <c r="L59" i="4"/>
  <c r="M59" i="4"/>
  <c r="N59" i="4"/>
  <c r="O59" i="4"/>
  <c r="F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6" i="4"/>
  <c r="P66" i="4"/>
  <c r="P67" i="4" s="1"/>
  <c r="O40" i="4"/>
  <c r="P39" i="4"/>
  <c r="P38" i="4"/>
  <c r="P37" i="4"/>
  <c r="P36" i="4"/>
  <c r="P35" i="4"/>
  <c r="P33" i="4"/>
  <c r="P32" i="4"/>
  <c r="P31" i="4"/>
  <c r="P29" i="4"/>
  <c r="P28" i="4"/>
  <c r="P25" i="4"/>
  <c r="P26" i="4"/>
  <c r="P27" i="4"/>
  <c r="P30" i="4"/>
  <c r="P34" i="4"/>
  <c r="O23" i="4"/>
  <c r="O42" i="4" s="1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N40" i="4"/>
  <c r="L40" i="4"/>
  <c r="K40" i="4"/>
  <c r="J40" i="4"/>
  <c r="I40" i="4"/>
  <c r="H40" i="4"/>
  <c r="G40" i="4"/>
  <c r="F40" i="4"/>
  <c r="N23" i="4"/>
  <c r="D11" i="2"/>
  <c r="L8" i="2"/>
  <c r="P64" i="4" l="1"/>
  <c r="P59" i="4"/>
  <c r="N42" i="4"/>
  <c r="N43" i="4" s="1"/>
  <c r="P40" i="4"/>
  <c r="P41" i="4" s="1"/>
  <c r="E18" i="5" l="1"/>
  <c r="G18" i="5"/>
  <c r="I18" i="5"/>
  <c r="K18" i="5"/>
  <c r="M18" i="5"/>
  <c r="O18" i="5"/>
  <c r="Q18" i="5"/>
  <c r="S18" i="5"/>
  <c r="E8" i="2"/>
  <c r="F8" i="2"/>
  <c r="G8" i="2"/>
  <c r="H8" i="2"/>
  <c r="I8" i="2"/>
  <c r="J8" i="2"/>
  <c r="K8" i="2"/>
  <c r="D8" i="2"/>
  <c r="L41" i="4"/>
  <c r="M40" i="4"/>
  <c r="F41" i="4"/>
  <c r="M23" i="4"/>
  <c r="C18" i="5"/>
  <c r="L67" i="4"/>
  <c r="L65" i="4"/>
  <c r="L60" i="4"/>
  <c r="L23" i="4"/>
  <c r="L42" i="4" s="1"/>
  <c r="G41" i="4"/>
  <c r="I41" i="4"/>
  <c r="J41" i="4"/>
  <c r="K41" i="4"/>
  <c r="K23" i="4"/>
  <c r="K67" i="4"/>
  <c r="K60" i="4"/>
  <c r="K42" i="4" l="1"/>
  <c r="K43" i="4" s="1"/>
  <c r="M42" i="4"/>
  <c r="M43" i="4" s="1"/>
  <c r="L24" i="4"/>
  <c r="L43" i="4"/>
  <c r="H41" i="4"/>
  <c r="K24" i="4"/>
  <c r="J67" i="4"/>
  <c r="I67" i="4"/>
  <c r="J65" i="4"/>
  <c r="I65" i="4"/>
  <c r="H65" i="4"/>
  <c r="J60" i="4"/>
  <c r="I60" i="4"/>
  <c r="H60" i="4"/>
  <c r="G60" i="4"/>
  <c r="J23" i="4"/>
  <c r="I23" i="4"/>
  <c r="H23" i="4"/>
  <c r="G23" i="4"/>
  <c r="F23" i="4"/>
  <c r="G42" i="4" l="1"/>
  <c r="G43" i="4" s="1"/>
  <c r="I42" i="4"/>
  <c r="I43" i="4" s="1"/>
  <c r="F42" i="4"/>
  <c r="F43" i="4" s="1"/>
  <c r="P23" i="4"/>
  <c r="P42" i="4" s="1"/>
  <c r="H42" i="4"/>
  <c r="H43" i="4" s="1"/>
  <c r="J42" i="4"/>
  <c r="J43" i="4" s="1"/>
  <c r="P65" i="4"/>
  <c r="P24" i="4"/>
  <c r="F24" i="4"/>
  <c r="H24" i="4"/>
  <c r="J24" i="4"/>
  <c r="G65" i="4"/>
  <c r="G24" i="4"/>
  <c r="I24" i="4"/>
  <c r="F60" i="4"/>
  <c r="P43" i="4" l="1"/>
  <c r="P60" i="4"/>
</calcChain>
</file>

<file path=xl/sharedStrings.xml><?xml version="1.0" encoding="utf-8"?>
<sst xmlns="http://schemas.openxmlformats.org/spreadsheetml/2006/main" count="231" uniqueCount="135">
  <si>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</si>
  <si>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</si>
  <si>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</si>
  <si>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</si>
  <si>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</si>
  <si>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計</t>
    <rPh sb="0" eb="1">
      <t>ケイ</t>
    </rPh>
    <phoneticPr fontId="3"/>
  </si>
  <si>
    <t>卒　業　生　の　人　数</t>
    <rPh sb="0" eb="1">
      <t>ソツ</t>
    </rPh>
    <rPh sb="2" eb="3">
      <t>ギョウ</t>
    </rPh>
    <rPh sb="4" eb="5">
      <t>セイ</t>
    </rPh>
    <rPh sb="8" eb="9">
      <t>ヒト</t>
    </rPh>
    <rPh sb="10" eb="11">
      <t>スウ</t>
    </rPh>
    <phoneticPr fontId="3"/>
  </si>
  <si>
    <t>秋田県内</t>
    <rPh sb="0" eb="1">
      <t>アキ</t>
    </rPh>
    <rPh sb="1" eb="2">
      <t>タ</t>
    </rPh>
    <rPh sb="2" eb="3">
      <t>ケン</t>
    </rPh>
    <rPh sb="3" eb="4">
      <t>ウチ</t>
    </rPh>
    <phoneticPr fontId="3"/>
  </si>
  <si>
    <t>秋田市内</t>
    <rPh sb="0" eb="3">
      <t>アキタシ</t>
    </rPh>
    <rPh sb="3" eb="4">
      <t>ナイ</t>
    </rPh>
    <phoneticPr fontId="3"/>
  </si>
  <si>
    <t>市立秋田総合病院</t>
    <rPh sb="0" eb="2">
      <t>シリツ</t>
    </rPh>
    <rPh sb="2" eb="4">
      <t>アキタ</t>
    </rPh>
    <rPh sb="4" eb="6">
      <t>ソウゴウ</t>
    </rPh>
    <rPh sb="6" eb="8">
      <t>ビョウイン</t>
    </rPh>
    <phoneticPr fontId="3"/>
  </si>
  <si>
    <t>秋田大学医学部附属病院</t>
    <rPh sb="0" eb="2">
      <t>アキタ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3"/>
  </si>
  <si>
    <t>秋田厚生医療センター</t>
    <rPh sb="0" eb="2">
      <t>アキタ</t>
    </rPh>
    <rPh sb="2" eb="4">
      <t>コウセイ</t>
    </rPh>
    <rPh sb="4" eb="6">
      <t>イリョウ</t>
    </rPh>
    <phoneticPr fontId="3"/>
  </si>
  <si>
    <t>秋田赤十字病院</t>
    <rPh sb="0" eb="2">
      <t>アキタ</t>
    </rPh>
    <rPh sb="2" eb="5">
      <t>セキジュウジ</t>
    </rPh>
    <rPh sb="5" eb="7">
      <t>ビョウイン</t>
    </rPh>
    <phoneticPr fontId="3"/>
  </si>
  <si>
    <t>秋田緑ヶ丘病院</t>
    <rPh sb="0" eb="2">
      <t>アキタ</t>
    </rPh>
    <rPh sb="2" eb="5">
      <t>ミドリガオカ</t>
    </rPh>
    <rPh sb="5" eb="7">
      <t>ビョウイン</t>
    </rPh>
    <phoneticPr fontId="3"/>
  </si>
  <si>
    <t>秋田県医療療育センター</t>
    <rPh sb="0" eb="2">
      <t>アキタ</t>
    </rPh>
    <rPh sb="2" eb="3">
      <t>ケン</t>
    </rPh>
    <rPh sb="3" eb="5">
      <t>イリョウ</t>
    </rPh>
    <rPh sb="5" eb="7">
      <t>リョウイク</t>
    </rPh>
    <phoneticPr fontId="3"/>
  </si>
  <si>
    <t>秋田回生会病院</t>
    <rPh sb="0" eb="2">
      <t>アキタ</t>
    </rPh>
    <rPh sb="2" eb="3">
      <t>カイ</t>
    </rPh>
    <rPh sb="3" eb="4">
      <t>セイ</t>
    </rPh>
    <rPh sb="4" eb="5">
      <t>カイ</t>
    </rPh>
    <rPh sb="5" eb="7">
      <t>ビョウイン</t>
    </rPh>
    <phoneticPr fontId="3"/>
  </si>
  <si>
    <t>外旭川病院</t>
    <rPh sb="0" eb="1">
      <t>ソト</t>
    </rPh>
    <rPh sb="1" eb="3">
      <t>アサヒカワ</t>
    </rPh>
    <rPh sb="3" eb="5">
      <t>ビョウイン</t>
    </rPh>
    <phoneticPr fontId="3"/>
  </si>
  <si>
    <t>中通総合病院</t>
    <rPh sb="0" eb="2">
      <t>ナカドオリ</t>
    </rPh>
    <rPh sb="2" eb="4">
      <t>ソウゴウ</t>
    </rPh>
    <rPh sb="4" eb="6">
      <t>ビョウイン</t>
    </rPh>
    <phoneticPr fontId="3"/>
  </si>
  <si>
    <t>秋田県立ﾘﾊﾋﾞﾘﾃｰｼｮﾝ・精神医療センター</t>
    <rPh sb="0" eb="2">
      <t>アキタ</t>
    </rPh>
    <rPh sb="2" eb="4">
      <t>ケンリツ</t>
    </rPh>
    <rPh sb="15" eb="17">
      <t>セイシン</t>
    </rPh>
    <rPh sb="17" eb="19">
      <t>イリョウ</t>
    </rPh>
    <phoneticPr fontId="3"/>
  </si>
  <si>
    <t>秋田県立循環器・脳脊髄センター　　　　　　（秋田県立脳血管センター）</t>
    <rPh sb="0" eb="2">
      <t>アキタ</t>
    </rPh>
    <rPh sb="2" eb="4">
      <t>ケンリツ</t>
    </rPh>
    <rPh sb="4" eb="7">
      <t>ジュンカンキ</t>
    </rPh>
    <rPh sb="8" eb="9">
      <t>ノウ</t>
    </rPh>
    <rPh sb="9" eb="11">
      <t>セキズイ</t>
    </rPh>
    <rPh sb="22" eb="24">
      <t>アキタ</t>
    </rPh>
    <rPh sb="24" eb="26">
      <t>ケンリツ</t>
    </rPh>
    <rPh sb="26" eb="27">
      <t>ノウ</t>
    </rPh>
    <rPh sb="27" eb="29">
      <t>ケッカン</t>
    </rPh>
    <phoneticPr fontId="3"/>
  </si>
  <si>
    <t>城東整形外科</t>
    <rPh sb="0" eb="2">
      <t>ジョウトウ</t>
    </rPh>
    <rPh sb="2" eb="4">
      <t>セイケイ</t>
    </rPh>
    <rPh sb="4" eb="6">
      <t>ゲカ</t>
    </rPh>
    <phoneticPr fontId="3"/>
  </si>
  <si>
    <t>五十嵐記念病院</t>
    <rPh sb="0" eb="3">
      <t>イガラシ</t>
    </rPh>
    <rPh sb="3" eb="5">
      <t>キネン</t>
    </rPh>
    <rPh sb="5" eb="7">
      <t>ビョウイン</t>
    </rPh>
    <phoneticPr fontId="3"/>
  </si>
  <si>
    <t>御野場病院</t>
    <rPh sb="0" eb="3">
      <t>オノバ</t>
    </rPh>
    <rPh sb="3" eb="5">
      <t>ビョウイン</t>
    </rPh>
    <phoneticPr fontId="3"/>
  </si>
  <si>
    <t>小泉病院</t>
    <rPh sb="0" eb="2">
      <t>コイズミ</t>
    </rPh>
    <rPh sb="2" eb="4">
      <t>ビョウイン</t>
    </rPh>
    <phoneticPr fontId="3"/>
  </si>
  <si>
    <t>市内合計数</t>
    <rPh sb="0" eb="2">
      <t>シナイ</t>
    </rPh>
    <rPh sb="2" eb="5">
      <t>ゴウケイスウ</t>
    </rPh>
    <phoneticPr fontId="3"/>
  </si>
  <si>
    <t>市内割合</t>
    <rPh sb="0" eb="2">
      <t>シナイ</t>
    </rPh>
    <rPh sb="2" eb="4">
      <t>ワリアイ</t>
    </rPh>
    <phoneticPr fontId="3"/>
  </si>
  <si>
    <t>秋田市外</t>
    <rPh sb="0" eb="3">
      <t>アキタシ</t>
    </rPh>
    <rPh sb="3" eb="4">
      <t>ガイ</t>
    </rPh>
    <phoneticPr fontId="3"/>
  </si>
  <si>
    <t>平鹿総合病院</t>
    <rPh sb="0" eb="2">
      <t>ヒラカ</t>
    </rPh>
    <rPh sb="2" eb="4">
      <t>ソウゴウ</t>
    </rPh>
    <rPh sb="4" eb="6">
      <t>ビョウイン</t>
    </rPh>
    <phoneticPr fontId="3"/>
  </si>
  <si>
    <t>大曲厚生医療センター</t>
    <rPh sb="0" eb="2">
      <t>オオマガリ</t>
    </rPh>
    <rPh sb="2" eb="4">
      <t>コウセイ</t>
    </rPh>
    <rPh sb="4" eb="6">
      <t>イリョウ</t>
    </rPh>
    <phoneticPr fontId="3"/>
  </si>
  <si>
    <t>由利組合総合病院</t>
    <rPh sb="0" eb="2">
      <t>ユリ</t>
    </rPh>
    <rPh sb="2" eb="4">
      <t>クミアイ</t>
    </rPh>
    <rPh sb="4" eb="6">
      <t>ソウゴウ</t>
    </rPh>
    <rPh sb="6" eb="8">
      <t>ビョウイン</t>
    </rPh>
    <phoneticPr fontId="3"/>
  </si>
  <si>
    <t>山本組合総合病院</t>
    <rPh sb="0" eb="2">
      <t>ヤマモト</t>
    </rPh>
    <rPh sb="2" eb="4">
      <t>クミアイ</t>
    </rPh>
    <rPh sb="4" eb="6">
      <t>ソウゴウ</t>
    </rPh>
    <rPh sb="6" eb="8">
      <t>ビョウイン</t>
    </rPh>
    <phoneticPr fontId="3"/>
  </si>
  <si>
    <t>能代厚生医療センター</t>
    <rPh sb="0" eb="2">
      <t>ノシロ</t>
    </rPh>
    <rPh sb="2" eb="4">
      <t>コウセイ</t>
    </rPh>
    <rPh sb="4" eb="6">
      <t>イリョウ</t>
    </rPh>
    <phoneticPr fontId="3"/>
  </si>
  <si>
    <t>北秋田市民病院</t>
    <rPh sb="0" eb="1">
      <t>キタ</t>
    </rPh>
    <rPh sb="1" eb="3">
      <t>アキタ</t>
    </rPh>
    <rPh sb="3" eb="5">
      <t>シミン</t>
    </rPh>
    <rPh sb="5" eb="7">
      <t>ビョウイン</t>
    </rPh>
    <phoneticPr fontId="3"/>
  </si>
  <si>
    <t>湖東厚生病院（八郎潟町）</t>
    <rPh sb="0" eb="2">
      <t>コトウ</t>
    </rPh>
    <rPh sb="2" eb="4">
      <t>コウセイ</t>
    </rPh>
    <rPh sb="4" eb="6">
      <t>ビョウイン</t>
    </rPh>
    <rPh sb="7" eb="10">
      <t>ハチロウガタ</t>
    </rPh>
    <rPh sb="10" eb="11">
      <t>マチ</t>
    </rPh>
    <phoneticPr fontId="3"/>
  </si>
  <si>
    <t>雄勝中央病院（湯沢市）</t>
    <rPh sb="0" eb="2">
      <t>オガチ</t>
    </rPh>
    <rPh sb="2" eb="4">
      <t>チュウオウ</t>
    </rPh>
    <rPh sb="4" eb="6">
      <t>ビョウイン</t>
    </rPh>
    <rPh sb="7" eb="10">
      <t>ユザワシ</t>
    </rPh>
    <phoneticPr fontId="3"/>
  </si>
  <si>
    <t>国立病院機構 あきた病院(由利本荘市)</t>
    <rPh sb="0" eb="2">
      <t>コクリツ</t>
    </rPh>
    <rPh sb="2" eb="4">
      <t>ビョウイン</t>
    </rPh>
    <rPh sb="4" eb="6">
      <t>キコウ</t>
    </rPh>
    <rPh sb="10" eb="12">
      <t>ビョウイン</t>
    </rPh>
    <rPh sb="13" eb="18">
      <t>ユリホンジョウシ</t>
    </rPh>
    <phoneticPr fontId="3"/>
  </si>
  <si>
    <t>市立大曲病院</t>
    <rPh sb="0" eb="2">
      <t>シリツ</t>
    </rPh>
    <rPh sb="2" eb="4">
      <t>オオマガリ</t>
    </rPh>
    <rPh sb="4" eb="6">
      <t>ビョウイン</t>
    </rPh>
    <phoneticPr fontId="3"/>
  </si>
  <si>
    <t>杉山病院（潟上市）</t>
    <rPh sb="0" eb="2">
      <t>スギヤマ</t>
    </rPh>
    <rPh sb="2" eb="4">
      <t>ビョウイン</t>
    </rPh>
    <rPh sb="5" eb="8">
      <t>カタガミシ</t>
    </rPh>
    <phoneticPr fontId="3"/>
  </si>
  <si>
    <t>市外合計数</t>
    <rPh sb="0" eb="2">
      <t>シガイ</t>
    </rPh>
    <rPh sb="2" eb="4">
      <t>ゴウケイ</t>
    </rPh>
    <rPh sb="4" eb="5">
      <t>スウ</t>
    </rPh>
    <phoneticPr fontId="3"/>
  </si>
  <si>
    <t>市外割合</t>
    <rPh sb="0" eb="2">
      <t>シガイ</t>
    </rPh>
    <rPh sb="2" eb="4">
      <t>ワリアイ</t>
    </rPh>
    <phoneticPr fontId="3"/>
  </si>
  <si>
    <t>県内合計数</t>
    <rPh sb="0" eb="2">
      <t>ケンナイ</t>
    </rPh>
    <rPh sb="2" eb="5">
      <t>ゴウケイスウ</t>
    </rPh>
    <phoneticPr fontId="3"/>
  </si>
  <si>
    <t>県内割合</t>
    <rPh sb="0" eb="2">
      <t>ケンナイ</t>
    </rPh>
    <rPh sb="2" eb="4">
      <t>ワリアイ</t>
    </rPh>
    <phoneticPr fontId="3"/>
  </si>
  <si>
    <t>秋田県外</t>
    <rPh sb="0" eb="2">
      <t>アキタ</t>
    </rPh>
    <rPh sb="2" eb="4">
      <t>ケンガイ</t>
    </rPh>
    <phoneticPr fontId="3"/>
  </si>
  <si>
    <t>北海道</t>
    <rPh sb="0" eb="3">
      <t>ホッカイドウ</t>
    </rPh>
    <phoneticPr fontId="3"/>
  </si>
  <si>
    <t>青森県</t>
    <rPh sb="0" eb="2">
      <t>アオモリ</t>
    </rPh>
    <rPh sb="2" eb="3">
      <t>ケン</t>
    </rPh>
    <phoneticPr fontId="3"/>
  </si>
  <si>
    <t>山形県</t>
    <rPh sb="0" eb="2">
      <t>ヤマガタ</t>
    </rPh>
    <rPh sb="2" eb="3">
      <t>ケン</t>
    </rPh>
    <phoneticPr fontId="3"/>
  </si>
  <si>
    <t>岩手県</t>
    <rPh sb="0" eb="2">
      <t>イワテ</t>
    </rPh>
    <rPh sb="2" eb="3">
      <t>ケン</t>
    </rPh>
    <phoneticPr fontId="3"/>
  </si>
  <si>
    <t>宮城県</t>
    <rPh sb="0" eb="2">
      <t>ミヤギ</t>
    </rPh>
    <rPh sb="2" eb="3">
      <t>ケン</t>
    </rPh>
    <phoneticPr fontId="3"/>
  </si>
  <si>
    <t>福島県</t>
    <rPh sb="0" eb="2">
      <t>フクシマ</t>
    </rPh>
    <rPh sb="2" eb="3">
      <t>ケン</t>
    </rPh>
    <phoneticPr fontId="3"/>
  </si>
  <si>
    <t>千葉県</t>
    <rPh sb="0" eb="2">
      <t>チバ</t>
    </rPh>
    <rPh sb="2" eb="3">
      <t>ケン</t>
    </rPh>
    <phoneticPr fontId="3"/>
  </si>
  <si>
    <t>神奈川県</t>
    <rPh sb="0" eb="3">
      <t>カナガワ</t>
    </rPh>
    <rPh sb="3" eb="4">
      <t>ケン</t>
    </rPh>
    <phoneticPr fontId="3"/>
  </si>
  <si>
    <t>埼玉県</t>
    <rPh sb="0" eb="2">
      <t>サイタマ</t>
    </rPh>
    <rPh sb="2" eb="3">
      <t>ケン</t>
    </rPh>
    <phoneticPr fontId="3"/>
  </si>
  <si>
    <t>東京都</t>
    <rPh sb="0" eb="2">
      <t>トウキョウ</t>
    </rPh>
    <rPh sb="2" eb="3">
      <t>ト</t>
    </rPh>
    <phoneticPr fontId="3"/>
  </si>
  <si>
    <t>静岡県</t>
    <rPh sb="0" eb="2">
      <t>シズオカ</t>
    </rPh>
    <rPh sb="2" eb="3">
      <t>ケン</t>
    </rPh>
    <phoneticPr fontId="3"/>
  </si>
  <si>
    <t>愛知県</t>
    <rPh sb="0" eb="3">
      <t>アイチケン</t>
    </rPh>
    <phoneticPr fontId="3"/>
  </si>
  <si>
    <t>県外合計数</t>
    <rPh sb="0" eb="2">
      <t>ケンガイ</t>
    </rPh>
    <rPh sb="2" eb="5">
      <t>ゴウケイスウ</t>
    </rPh>
    <phoneticPr fontId="3"/>
  </si>
  <si>
    <t>県外割合</t>
    <rPh sb="0" eb="2">
      <t>ケンガイ</t>
    </rPh>
    <rPh sb="2" eb="4">
      <t>ワリアイ</t>
    </rPh>
    <phoneticPr fontId="3"/>
  </si>
  <si>
    <t>進学</t>
    <rPh sb="0" eb="2">
      <t>シンガク</t>
    </rPh>
    <phoneticPr fontId="3"/>
  </si>
  <si>
    <t>秋大医学部保健学科3年次編入</t>
    <rPh sb="0" eb="1">
      <t>アキ</t>
    </rPh>
    <rPh sb="1" eb="2">
      <t>ダイ</t>
    </rPh>
    <rPh sb="2" eb="4">
      <t>イガク</t>
    </rPh>
    <rPh sb="4" eb="5">
      <t>ブ</t>
    </rPh>
    <rPh sb="5" eb="7">
      <t>ホケン</t>
    </rPh>
    <rPh sb="7" eb="9">
      <t>ガッカ</t>
    </rPh>
    <rPh sb="10" eb="11">
      <t>ネン</t>
    </rPh>
    <rPh sb="11" eb="12">
      <t>ジ</t>
    </rPh>
    <rPh sb="12" eb="14">
      <t>ヘンニュウ</t>
    </rPh>
    <phoneticPr fontId="3"/>
  </si>
  <si>
    <t>秋田県立衛生看護学院（助産科）</t>
    <rPh sb="0" eb="2">
      <t>アキタ</t>
    </rPh>
    <rPh sb="2" eb="3">
      <t>ケン</t>
    </rPh>
    <rPh sb="3" eb="4">
      <t>リツ</t>
    </rPh>
    <rPh sb="4" eb="6">
      <t>エイセイ</t>
    </rPh>
    <rPh sb="6" eb="8">
      <t>カンゴ</t>
    </rPh>
    <rPh sb="8" eb="10">
      <t>ガクイン</t>
    </rPh>
    <rPh sb="11" eb="13">
      <t>ジョサン</t>
    </rPh>
    <rPh sb="13" eb="14">
      <t>カ</t>
    </rPh>
    <phoneticPr fontId="3"/>
  </si>
  <si>
    <t>進学者合計数</t>
    <rPh sb="0" eb="2">
      <t>シンガク</t>
    </rPh>
    <rPh sb="2" eb="3">
      <t>シャ</t>
    </rPh>
    <rPh sb="3" eb="6">
      <t>ゴウケイスウ</t>
    </rPh>
    <phoneticPr fontId="3"/>
  </si>
  <si>
    <t>進学者割合</t>
    <rPh sb="0" eb="3">
      <t>シンガクシャ</t>
    </rPh>
    <rPh sb="3" eb="5">
      <t>ワリアイ</t>
    </rPh>
    <phoneticPr fontId="3"/>
  </si>
  <si>
    <t>その他</t>
    <rPh sb="2" eb="3">
      <t>タ</t>
    </rPh>
    <phoneticPr fontId="3"/>
  </si>
  <si>
    <t>その他の数</t>
    <rPh sb="2" eb="3">
      <t>タ</t>
    </rPh>
    <rPh sb="4" eb="5">
      <t>カズ</t>
    </rPh>
    <phoneticPr fontId="3"/>
  </si>
  <si>
    <t>平成26年度  （第104回）</t>
    <rPh sb="0" eb="2">
      <t>ヘイセイ</t>
    </rPh>
    <rPh sb="4" eb="6">
      <t>ネンド</t>
    </rPh>
    <rPh sb="9" eb="10">
      <t>ダイ</t>
    </rPh>
    <rPh sb="13" eb="14">
      <t>カイ</t>
    </rPh>
    <phoneticPr fontId="3"/>
  </si>
  <si>
    <t>平成27年度  （第105回）</t>
    <rPh sb="0" eb="2">
      <t>ヘイセイ</t>
    </rPh>
    <rPh sb="4" eb="5">
      <t>ネン</t>
    </rPh>
    <rPh sb="5" eb="6">
      <t>ド</t>
    </rPh>
    <rPh sb="9" eb="10">
      <t>ダイ</t>
    </rPh>
    <rPh sb="13" eb="14">
      <t>カイ</t>
    </rPh>
    <phoneticPr fontId="3"/>
  </si>
  <si>
    <t>平成28年度  （第106回）</t>
    <rPh sb="0" eb="2">
      <t>ヘイセイ</t>
    </rPh>
    <rPh sb="4" eb="6">
      <t>ネンド</t>
    </rPh>
    <rPh sb="9" eb="10">
      <t>ダイ</t>
    </rPh>
    <rPh sb="13" eb="14">
      <t>カイ</t>
    </rPh>
    <phoneticPr fontId="3"/>
  </si>
  <si>
    <t>平成29年度  （第107回）</t>
    <rPh sb="0" eb="2">
      <t>ヘイセイ</t>
    </rPh>
    <rPh sb="4" eb="6">
      <t>ネンド</t>
    </rPh>
    <rPh sb="9" eb="10">
      <t>ダイ</t>
    </rPh>
    <rPh sb="13" eb="14">
      <t>カイ</t>
    </rPh>
    <phoneticPr fontId="3"/>
  </si>
  <si>
    <t>平成30年度  （第108回）</t>
    <rPh sb="0" eb="2">
      <t>ヘイセイ</t>
    </rPh>
    <rPh sb="4" eb="6">
      <t>ネンド</t>
    </rPh>
    <rPh sb="9" eb="10">
      <t>ダイ</t>
    </rPh>
    <rPh sb="13" eb="14">
      <t>カイ</t>
    </rPh>
    <phoneticPr fontId="3"/>
  </si>
  <si>
    <t>本　　　校</t>
    <rPh sb="0" eb="1">
      <t>モト</t>
    </rPh>
    <rPh sb="4" eb="5">
      <t>コウ</t>
    </rPh>
    <phoneticPr fontId="3"/>
  </si>
  <si>
    <t>受　　　験　　　者　　　数　（人）</t>
    <rPh sb="0" eb="1">
      <t>ジュ</t>
    </rPh>
    <rPh sb="4" eb="5">
      <t>シルシ</t>
    </rPh>
    <rPh sb="8" eb="9">
      <t>シャ</t>
    </rPh>
    <rPh sb="12" eb="13">
      <t>スウ</t>
    </rPh>
    <rPh sb="15" eb="16">
      <t>ヒト</t>
    </rPh>
    <phoneticPr fontId="3"/>
  </si>
  <si>
    <t>新卒</t>
    <rPh sb="0" eb="2">
      <t>シンソツ</t>
    </rPh>
    <phoneticPr fontId="3"/>
  </si>
  <si>
    <t>既卒</t>
    <rPh sb="0" eb="2">
      <t>キソツ</t>
    </rPh>
    <phoneticPr fontId="3"/>
  </si>
  <si>
    <t>新卒・既卒</t>
    <rPh sb="0" eb="2">
      <t>シンソツ</t>
    </rPh>
    <rPh sb="3" eb="5">
      <t>キソツ</t>
    </rPh>
    <phoneticPr fontId="3"/>
  </si>
  <si>
    <t>合　　　格　　　者　　　数　（人）</t>
    <rPh sb="0" eb="1">
      <t>ゴウ</t>
    </rPh>
    <rPh sb="4" eb="5">
      <t>カク</t>
    </rPh>
    <rPh sb="8" eb="9">
      <t>シャ</t>
    </rPh>
    <rPh sb="12" eb="13">
      <t>スウ</t>
    </rPh>
    <rPh sb="15" eb="16">
      <t>ヒト</t>
    </rPh>
    <phoneticPr fontId="3"/>
  </si>
  <si>
    <t>合　　　格　　　　　　率　（％）</t>
    <rPh sb="0" eb="1">
      <t>ゴウ</t>
    </rPh>
    <rPh sb="4" eb="5">
      <t>カク</t>
    </rPh>
    <rPh sb="11" eb="12">
      <t>リツ</t>
    </rPh>
    <phoneticPr fontId="3"/>
  </si>
  <si>
    <t>全　　　国　　　合　　　格　　　率　　（％）</t>
    <rPh sb="0" eb="1">
      <t>ゼン</t>
    </rPh>
    <rPh sb="4" eb="5">
      <t>クニ</t>
    </rPh>
    <rPh sb="8" eb="9">
      <t>ゴウ</t>
    </rPh>
    <rPh sb="12" eb="13">
      <t>カク</t>
    </rPh>
    <rPh sb="16" eb="17">
      <t>リツ</t>
    </rPh>
    <phoneticPr fontId="3"/>
  </si>
  <si>
    <t>新　　卒</t>
    <rPh sb="0" eb="1">
      <t>シン</t>
    </rPh>
    <rPh sb="3" eb="4">
      <t>ソツ</t>
    </rPh>
    <phoneticPr fontId="3"/>
  </si>
  <si>
    <t>推薦入試</t>
    <rPh sb="0" eb="2">
      <t>スイセン</t>
    </rPh>
    <rPh sb="2" eb="4">
      <t>ニュウシ</t>
    </rPh>
    <phoneticPr fontId="3"/>
  </si>
  <si>
    <t>募集定員</t>
    <rPh sb="0" eb="2">
      <t>ボシュウ</t>
    </rPh>
    <rPh sb="2" eb="4">
      <t>テイイン</t>
    </rPh>
    <phoneticPr fontId="3"/>
  </si>
  <si>
    <t>社会人</t>
    <rPh sb="0" eb="2">
      <t>シャカイ</t>
    </rPh>
    <rPh sb="2" eb="3">
      <t>ジン</t>
    </rPh>
    <phoneticPr fontId="3"/>
  </si>
  <si>
    <t>高校</t>
    <rPh sb="0" eb="2">
      <t>コウコウ</t>
    </rPh>
    <phoneticPr fontId="3"/>
  </si>
  <si>
    <t>3名程度</t>
    <rPh sb="1" eb="2">
      <t>メイ</t>
    </rPh>
    <rPh sb="2" eb="4">
      <t>テイド</t>
    </rPh>
    <phoneticPr fontId="3"/>
  </si>
  <si>
    <t>12名程度</t>
    <rPh sb="2" eb="3">
      <t>メイ</t>
    </rPh>
    <rPh sb="3" eb="5">
      <t>テイド</t>
    </rPh>
    <phoneticPr fontId="3"/>
  </si>
  <si>
    <t>17名程度</t>
    <rPh sb="2" eb="3">
      <t>メイ</t>
    </rPh>
    <rPh sb="3" eb="5">
      <t>テイド</t>
    </rPh>
    <phoneticPr fontId="3"/>
  </si>
  <si>
    <t>受験者</t>
    <rPh sb="0" eb="3">
      <t>ジュケンシャ</t>
    </rPh>
    <phoneticPr fontId="3"/>
  </si>
  <si>
    <t>受験倍率</t>
    <rPh sb="0" eb="2">
      <t>ジュケン</t>
    </rPh>
    <rPh sb="2" eb="4">
      <t>バイリツ</t>
    </rPh>
    <phoneticPr fontId="3"/>
  </si>
  <si>
    <t>前期入試</t>
    <rPh sb="0" eb="2">
      <t>ゼンキ</t>
    </rPh>
    <rPh sb="2" eb="4">
      <t>ニュウシ</t>
    </rPh>
    <phoneticPr fontId="3"/>
  </si>
  <si>
    <t>25名程度</t>
    <rPh sb="2" eb="3">
      <t>メイ</t>
    </rPh>
    <rPh sb="3" eb="5">
      <t>テイド</t>
    </rPh>
    <phoneticPr fontId="3"/>
  </si>
  <si>
    <t>20名程度</t>
    <rPh sb="2" eb="3">
      <t>メイ</t>
    </rPh>
    <rPh sb="3" eb="5">
      <t>テイド</t>
    </rPh>
    <phoneticPr fontId="3"/>
  </si>
  <si>
    <t>後期入試</t>
    <rPh sb="0" eb="2">
      <t>コウキ</t>
    </rPh>
    <rPh sb="2" eb="4">
      <t>ニュウシ</t>
    </rPh>
    <phoneticPr fontId="3"/>
  </si>
  <si>
    <t>若干名</t>
    <rPh sb="0" eb="3">
      <t>ジャッカンメイ</t>
    </rPh>
    <phoneticPr fontId="3"/>
  </si>
  <si>
    <t>１．卒業生進路状況の年度別推移</t>
    <rPh sb="10" eb="12">
      <t>ネンド</t>
    </rPh>
    <rPh sb="12" eb="13">
      <t>ベツ</t>
    </rPh>
    <rPh sb="13" eb="15">
      <t>スイイ</t>
    </rPh>
    <phoneticPr fontId="3"/>
  </si>
  <si>
    <t>２．看護師国家試験合格状況の年度別推移</t>
    <rPh sb="2" eb="5">
      <t>カンゴシ</t>
    </rPh>
    <rPh sb="5" eb="7">
      <t>コッカ</t>
    </rPh>
    <rPh sb="7" eb="9">
      <t>シケン</t>
    </rPh>
    <rPh sb="9" eb="11">
      <t>ゴウカク</t>
    </rPh>
    <rPh sb="11" eb="13">
      <t>ジョウキョウ</t>
    </rPh>
    <rPh sb="14" eb="16">
      <t>ネンド</t>
    </rPh>
    <rPh sb="16" eb="17">
      <t>ベツ</t>
    </rPh>
    <rPh sb="17" eb="19">
      <t>スイイ</t>
    </rPh>
    <phoneticPr fontId="3"/>
  </si>
  <si>
    <t>３．入試状況の年度別推移</t>
    <rPh sb="2" eb="4">
      <t>ニュウシ</t>
    </rPh>
    <rPh sb="4" eb="6">
      <t>ジョウキョウ</t>
    </rPh>
    <rPh sb="7" eb="9">
      <t>ネンド</t>
    </rPh>
    <rPh sb="9" eb="10">
      <t>ベツ</t>
    </rPh>
    <rPh sb="10" eb="12">
      <t>スイイ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</si>
  <si>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</si>
  <si>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新潟県</t>
    <rPh sb="0" eb="3">
      <t>ニイガタケン</t>
    </rPh>
    <phoneticPr fontId="3"/>
  </si>
  <si>
    <t>令和元年度  （第109回）</t>
    <rPh sb="0" eb="2">
      <t>レイワ</t>
    </rPh>
    <rPh sb="2" eb="3">
      <t>ガン</t>
    </rPh>
    <rPh sb="3" eb="5">
      <t>ネンド</t>
    </rPh>
    <rPh sb="8" eb="9">
      <t>ダイ</t>
    </rPh>
    <rPh sb="12" eb="13">
      <t>カイ</t>
    </rPh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</si>
  <si>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</si>
  <si>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>かづの厚生病院</t>
    <rPh sb="3" eb="5">
      <t>コウセイ</t>
    </rPh>
    <rPh sb="5" eb="7">
      <t>ビョウイン</t>
    </rPh>
    <phoneticPr fontId="3"/>
  </si>
  <si>
    <t>兵庫県</t>
    <rPh sb="0" eb="3">
      <t>ヒョウゴケン</t>
    </rPh>
    <phoneticPr fontId="3"/>
  </si>
  <si>
    <t>令和２年度 
 （第110回）</t>
    <rPh sb="0" eb="2">
      <t>レイワ</t>
    </rPh>
    <rPh sb="3" eb="5">
      <t>ネンド</t>
    </rPh>
    <rPh sb="9" eb="10">
      <t>ダイ</t>
    </rPh>
    <rPh sb="13" eb="14">
      <t>カイ</t>
    </rPh>
    <phoneticPr fontId="3"/>
  </si>
  <si>
    <t>受験者総数</t>
    <rPh sb="0" eb="3">
      <t>ジュケンシャ</t>
    </rPh>
    <rPh sb="3" eb="5">
      <t>ソウスウ</t>
    </rPh>
    <phoneticPr fontId="3"/>
  </si>
  <si>
    <t>平成26年度入学</t>
    <rPh sb="0" eb="2">
      <t>ヘイセイ</t>
    </rPh>
    <rPh sb="4" eb="6">
      <t>ネンド</t>
    </rPh>
    <rPh sb="6" eb="8">
      <t>ニュウガク</t>
    </rPh>
    <phoneticPr fontId="3"/>
  </si>
  <si>
    <t>平成27年度入学</t>
    <rPh sb="0" eb="2">
      <t>ヘイセイ</t>
    </rPh>
    <rPh sb="4" eb="6">
      <t>ネンド</t>
    </rPh>
    <rPh sb="6" eb="8">
      <t>ニュウガク</t>
    </rPh>
    <phoneticPr fontId="3"/>
  </si>
  <si>
    <t>平成28年度入学</t>
    <rPh sb="0" eb="2">
      <t>ヘイセイ</t>
    </rPh>
    <rPh sb="4" eb="6">
      <t>ネンド</t>
    </rPh>
    <rPh sb="6" eb="8">
      <t>ニュウガク</t>
    </rPh>
    <phoneticPr fontId="3"/>
  </si>
  <si>
    <t>平成29年度入学</t>
    <rPh sb="0" eb="2">
      <t>ヘイセイ</t>
    </rPh>
    <rPh sb="4" eb="6">
      <t>ネンド</t>
    </rPh>
    <rPh sb="6" eb="8">
      <t>ニュウガク</t>
    </rPh>
    <phoneticPr fontId="3"/>
  </si>
  <si>
    <t>平成30年度入学</t>
    <rPh sb="0" eb="2">
      <t>ヘイセイ</t>
    </rPh>
    <rPh sb="4" eb="6">
      <t>ネンド</t>
    </rPh>
    <rPh sb="6" eb="8">
      <t>ニュウガク</t>
    </rPh>
    <phoneticPr fontId="3"/>
  </si>
  <si>
    <t>令和元年度入学</t>
    <rPh sb="0" eb="2">
      <t>レイワ</t>
    </rPh>
    <rPh sb="2" eb="3">
      <t>ガン</t>
    </rPh>
    <rPh sb="3" eb="5">
      <t>ネンド</t>
    </rPh>
    <rPh sb="5" eb="7">
      <t>ニュウガク</t>
    </rPh>
    <phoneticPr fontId="3"/>
  </si>
  <si>
    <t>令和２年度入学</t>
    <rPh sb="0" eb="2">
      <t>レイワ</t>
    </rPh>
    <rPh sb="3" eb="5">
      <t>ネンド</t>
    </rPh>
    <rPh sb="5" eb="7">
      <t>ニュウガク</t>
    </rPh>
    <phoneticPr fontId="3"/>
  </si>
  <si>
    <t>令３年度入学</t>
    <rPh sb="0" eb="1">
      <t>レイ</t>
    </rPh>
    <rPh sb="2" eb="4">
      <t>ネンド</t>
    </rPh>
    <rPh sb="4" eb="6">
      <t>ニュウガク</t>
    </rPh>
    <phoneticPr fontId="3"/>
  </si>
  <si>
    <t>令４年度入学</t>
    <rPh sb="0" eb="1">
      <t>レイ</t>
    </rPh>
    <rPh sb="2" eb="4">
      <t>ネンド</t>
    </rPh>
    <rPh sb="4" eb="6">
      <t>ニュウガク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</si>
  <si>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</si>
  <si>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介護老人保健施設　三楽園</t>
    <rPh sb="0" eb="8">
      <t>カイゴロウジンホケンシセツ</t>
    </rPh>
    <rPh sb="9" eb="10">
      <t>ミ</t>
    </rPh>
    <rPh sb="10" eb="12">
      <t>ラクエン</t>
    </rPh>
    <rPh sb="11" eb="12">
      <t>エン</t>
    </rPh>
    <phoneticPr fontId="3"/>
  </si>
  <si>
    <t>0</t>
    <phoneticPr fontId="3"/>
  </si>
  <si>
    <t>市立大森病院</t>
    <rPh sb="0" eb="2">
      <t>シリツ</t>
    </rPh>
    <rPh sb="2" eb="4">
      <t>オオモリ</t>
    </rPh>
    <rPh sb="4" eb="6">
      <t>ビョウイン</t>
    </rPh>
    <phoneticPr fontId="3"/>
  </si>
  <si>
    <t>令和３年度 
 （第111回）</t>
    <rPh sb="0" eb="2">
      <t>レイワ</t>
    </rPh>
    <rPh sb="3" eb="5">
      <t>ネンド</t>
    </rPh>
    <rPh sb="9" eb="10">
      <t>ダイ</t>
    </rPh>
    <rPh sb="13" eb="14">
      <t>カイ</t>
    </rPh>
    <phoneticPr fontId="3"/>
  </si>
  <si>
    <t>受験倍率</t>
    <rPh sb="0" eb="2">
      <t>ジュケン</t>
    </rPh>
    <rPh sb="2" eb="4">
      <t>バイリツ</t>
    </rPh>
    <phoneticPr fontId="3"/>
  </si>
  <si>
    <t>※　「受験倍率」は、「募集定員」に対する「受験者」の割合を示す。</t>
    <rPh sb="3" eb="5">
      <t>ジュケン</t>
    </rPh>
    <rPh sb="5" eb="7">
      <t>バイリツ</t>
    </rPh>
    <rPh sb="11" eb="13">
      <t>ボシュウ</t>
    </rPh>
    <rPh sb="13" eb="15">
      <t>テイイン</t>
    </rPh>
    <rPh sb="17" eb="18">
      <t>タイ</t>
    </rPh>
    <rPh sb="21" eb="24">
      <t>ジュケンシャ</t>
    </rPh>
    <rPh sb="26" eb="28">
      <t>ワリアイ</t>
    </rPh>
    <rPh sb="29" eb="30">
      <t>シメ</t>
    </rPh>
    <phoneticPr fontId="3"/>
  </si>
  <si>
    <t>―</t>
    <phoneticPr fontId="3"/>
  </si>
  <si>
    <t>―</t>
    <phoneticPr fontId="3"/>
  </si>
  <si>
    <t>令５年度入学</t>
    <rPh sb="0" eb="1">
      <t>レイ</t>
    </rPh>
    <rPh sb="2" eb="4">
      <t>ネンド</t>
    </rPh>
    <rPh sb="4" eb="6">
      <t>ニュウガク</t>
    </rPh>
    <phoneticPr fontId="3"/>
  </si>
  <si>
    <t>令和４年度 
 （第112回）</t>
    <rPh sb="0" eb="2">
      <t>レイワ</t>
    </rPh>
    <rPh sb="3" eb="5">
      <t>ネンド</t>
    </rPh>
    <rPh sb="9" eb="10">
      <t>ダイ</t>
    </rPh>
    <rPh sb="13" eb="14">
      <t>カイ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</si>
  <si>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</si>
  <si>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市立横手病院</t>
    <rPh sb="0" eb="2">
      <t>シリツ</t>
    </rPh>
    <rPh sb="2" eb="4">
      <t>ヨコテ</t>
    </rPh>
    <rPh sb="4" eb="6">
      <t>ビョウイン</t>
    </rPh>
    <phoneticPr fontId="3"/>
  </si>
  <si>
    <t>大阪府</t>
    <rPh sb="0" eb="3">
      <t>オオサカフ</t>
    </rPh>
    <phoneticPr fontId="3"/>
  </si>
  <si>
    <t>今村病院</t>
    <rPh sb="0" eb="2">
      <t>イマムラ</t>
    </rPh>
    <rPh sb="2" eb="4">
      <t>ビョウイン</t>
    </rPh>
    <phoneticPr fontId="3"/>
  </si>
  <si>
    <t>令和５年度</t>
    <rPh sb="0" eb="2">
      <t>レイワ</t>
    </rPh>
    <rPh sb="3" eb="5">
      <t>ネンド</t>
    </rPh>
    <rPh sb="4" eb="5">
      <t>ド</t>
    </rPh>
    <phoneticPr fontId="3"/>
  </si>
  <si>
    <t>北海道教育大学（特別別科）</t>
    <rPh sb="0" eb="3">
      <t>ホッカイドウ</t>
    </rPh>
    <rPh sb="3" eb="5">
      <t>キョウイク</t>
    </rPh>
    <rPh sb="5" eb="7">
      <t>ダイガク</t>
    </rPh>
    <rPh sb="8" eb="10">
      <t>トクベツ</t>
    </rPh>
    <rPh sb="10" eb="12">
      <t>ベッカ</t>
    </rPh>
    <phoneticPr fontId="3"/>
  </si>
  <si>
    <t>令和５年度 
 （第113回）</t>
    <rPh sb="0" eb="2">
      <t>レイワ</t>
    </rPh>
    <rPh sb="3" eb="5">
      <t>ネンド</t>
    </rPh>
    <rPh sb="9" eb="10">
      <t>ダイ</t>
    </rPh>
    <rPh sb="13" eb="14">
      <t>カイ</t>
    </rPh>
    <phoneticPr fontId="3"/>
  </si>
  <si>
    <t>令６年度入学</t>
    <rPh sb="0" eb="1">
      <t>レイ</t>
    </rPh>
    <rPh sb="2" eb="4">
      <t>ネンド</t>
    </rPh>
    <rPh sb="4" eb="6">
      <t>ニュウガク</t>
    </rPh>
    <phoneticPr fontId="3"/>
  </si>
  <si>
    <t>6.5%</t>
    <phoneticPr fontId="3"/>
  </si>
  <si>
    <t>その他の割合</t>
    <rPh sb="2" eb="3">
      <t>タ</t>
    </rPh>
    <rPh sb="4" eb="6">
      <t>ワリアイ</t>
    </rPh>
    <phoneticPr fontId="3"/>
  </si>
  <si>
    <t>３　入試状況</t>
    <rPh sb="2" eb="4">
      <t>ニュウシ</t>
    </rPh>
    <rPh sb="4" eb="6">
      <t>ジョウキョウ</t>
    </rPh>
    <phoneticPr fontId="3"/>
  </si>
  <si>
    <t>1.7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</si>
</sst>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 diagonalUp="1">
      <left style="thin">
        <color auto="1"/>
      </left>
      <right/>
      <top style="medium">
        <color auto="1"/>
      </top>
      <bottom/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9" fontId="0" fillId="0" borderId="7" xfId="2" applyFont="1" applyBorder="1" applyAlignment="1">
      <alignment horizontal="center" vertical="center"/>
    </xf>
    <xf numFmtId="9" fontId="0" fillId="0" borderId="8" xfId="2" applyFont="1" applyBorder="1" applyAlignment="1">
      <alignment horizontal="center" vertical="center"/>
    </xf>
    <xf numFmtId="9" fontId="0" fillId="0" borderId="11" xfId="2" applyFont="1" applyBorder="1" applyAlignment="1">
      <alignment horizontal="center" vertical="center"/>
    </xf>
    <xf numFmtId="9" fontId="0" fillId="0" borderId="12" xfId="2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>
      <alignment vertical="center"/>
    </xf>
    <xf numFmtId="177" fontId="0" fillId="0" borderId="7" xfId="1" applyNumberFormat="1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7" xfId="0" applyBorder="1" applyAlignment="1">
      <alignment horizontal="right" vertical="center" textRotation="255"/>
    </xf>
    <xf numFmtId="9" fontId="0" fillId="0" borderId="15" xfId="2" applyFont="1" applyBorder="1" applyAlignment="1">
      <alignment horizontal="center" vertical="center"/>
    </xf>
    <xf numFmtId="9" fontId="0" fillId="0" borderId="16" xfId="2" applyFont="1" applyBorder="1" applyAlignment="1">
      <alignment horizontal="center" vertical="center"/>
    </xf>
    <xf numFmtId="49" fontId="0" fillId="0" borderId="7" xfId="2" applyNumberFormat="1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0" fillId="0" borderId="15" xfId="2" applyNumberFormat="1" applyFon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2" borderId="7" xfId="0" applyFill="1" applyBorder="1" applyAlignment="1">
      <alignment horizontal="right" vertical="center"/>
    </xf>
    <xf numFmtId="0" fontId="0" fillId="3" borderId="15" xfId="0" applyFill="1" applyBorder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0" fillId="3" borderId="20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7" xfId="0" applyBorder="1" applyAlignment="1">
      <alignment vertical="center" wrapText="1"/>
    </xf>
    <xf numFmtId="0" fontId="4" fillId="0" borderId="15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2" borderId="19" xfId="0" applyFill="1" applyBorder="1" applyAlignment="1">
      <alignment horizontal="right" vertical="center"/>
    </xf>
    <xf numFmtId="0" fontId="0" fillId="2" borderId="20" xfId="0" applyFill="1" applyBorder="1" applyAlignment="1">
      <alignment horizontal="right" vertical="center"/>
    </xf>
    <xf numFmtId="0" fontId="6" fillId="0" borderId="15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3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21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11" fillId="0" borderId="15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20" xfId="0" applyFon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textRotation="255"/>
    </xf>
    <xf numFmtId="0" fontId="0" fillId="0" borderId="39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>
      <alignment vertical="center"/>
    </xf>
    <xf numFmtId="49" fontId="0" fillId="0" borderId="24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3</xdr:row>
      <xdr:rowOff>19050</xdr:rowOff>
    </xdr:from>
    <xdr:to>
      <xdr:col>4</xdr:col>
      <xdr:colOff>1152525</xdr:colOff>
      <xdr:row>5</xdr:row>
      <xdr:rowOff>47625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A0B6DD0-C901-4780-9265-597521DD148B}"/>
            </a:ext>
          </a:extLst>
        </xdr:cNvPr>
        <xdr:cNvSpPr/>
      </xdr:nvSpPr>
      <xdr:spPr>
        <a:xfrm>
          <a:off x="2514600" y="647700"/>
          <a:ext cx="866775" cy="5143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1100"/>
            <a:t>卒業年度</a:t>
          </a:r>
        </a:p>
      </xdr:txBody>
    </xdr:sp>
    <xdr:clientData/>
  </xdr:twoCellAnchor>
  <xdr:twoCellAnchor>
    <xdr:from>
      <xdr:col>0</xdr:col>
      <xdr:colOff>19050</xdr:colOff>
      <xdr:row>3</xdr:row>
      <xdr:rowOff>171450</xdr:rowOff>
    </xdr:from>
    <xdr:to>
      <xdr:col>2</xdr:col>
      <xdr:colOff>66675</xdr:colOff>
      <xdr:row>5</xdr:row>
      <xdr:rowOff>47625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19CC26F-EC2B-45CF-8768-EB5E397FA91B}"/>
            </a:ext>
          </a:extLst>
        </xdr:cNvPr>
        <xdr:cNvSpPr/>
      </xdr:nvSpPr>
      <xdr:spPr>
        <a:xfrm>
          <a:off x="19050" y="800100"/>
          <a:ext cx="904875" cy="3619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進路内訳</a:t>
          </a:r>
          <a:endParaRPr kumimoji="1" lang="en-US" altLang="ja-JP" sz="12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3</xdr:row>
      <xdr:rowOff>19051</xdr:rowOff>
    </xdr:from>
    <xdr:to>
      <xdr:col>3</xdr:col>
      <xdr:colOff>0</xdr:colOff>
      <xdr:row>5</xdr:row>
      <xdr:rowOff>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C9B93BF-1BD5-4EBF-A03A-0273DCFAF217}"/>
            </a:ext>
          </a:extLst>
        </xdr:cNvPr>
        <xdr:cNvSpPr/>
      </xdr:nvSpPr>
      <xdr:spPr>
        <a:xfrm>
          <a:off x="1143000" y="638176"/>
          <a:ext cx="714375" cy="4857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1200"/>
            <a:t>年　度</a:t>
          </a:r>
        </a:p>
      </xdr:txBody>
    </xdr:sp>
    <xdr:clientData/>
  </xdr:twoCellAnchor>
  <xdr:twoCellAnchor>
    <xdr:from>
      <xdr:col>0</xdr:col>
      <xdr:colOff>0</xdr:colOff>
      <xdr:row>3</xdr:row>
      <xdr:rowOff>209550</xdr:rowOff>
    </xdr:from>
    <xdr:to>
      <xdr:col>1</xdr:col>
      <xdr:colOff>171450</xdr:colOff>
      <xdr:row>5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ED4E6ED-844B-461C-A704-AF7CC1046A67}"/>
            </a:ext>
          </a:extLst>
        </xdr:cNvPr>
        <xdr:cNvSpPr/>
      </xdr:nvSpPr>
      <xdr:spPr>
        <a:xfrm>
          <a:off x="0" y="828675"/>
          <a:ext cx="638175" cy="2952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区　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219075</xdr:rowOff>
    </xdr:from>
    <xdr:to>
      <xdr:col>1</xdr:col>
      <xdr:colOff>257175</xdr:colOff>
      <xdr:row>5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63DA9FC-904A-4C14-8995-D4C8B3F8F89B}"/>
            </a:ext>
          </a:extLst>
        </xdr:cNvPr>
        <xdr:cNvSpPr/>
      </xdr:nvSpPr>
      <xdr:spPr>
        <a:xfrm>
          <a:off x="0" y="838200"/>
          <a:ext cx="762000" cy="3714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選抜種別</a:t>
          </a:r>
          <a:endParaRPr kumimoji="1" lang="en-US" altLang="ja-JP" sz="1000"/>
        </a:p>
      </xdr:txBody>
    </xdr:sp>
    <xdr:clientData/>
  </xdr:twoCellAnchor>
  <xdr:twoCellAnchor>
    <xdr:from>
      <xdr:col>1</xdr:col>
      <xdr:colOff>142874</xdr:colOff>
      <xdr:row>2</xdr:row>
      <xdr:rowOff>135254</xdr:rowOff>
    </xdr:from>
    <xdr:to>
      <xdr:col>2</xdr:col>
      <xdr:colOff>129539</xdr:colOff>
      <xdr:row>4</xdr:row>
      <xdr:rowOff>97155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9B6116C-8BDE-4DEA-AC81-4E89DF837F0F}"/>
            </a:ext>
          </a:extLst>
        </xdr:cNvPr>
        <xdr:cNvSpPr/>
      </xdr:nvSpPr>
      <xdr:spPr>
        <a:xfrm>
          <a:off x="600074" y="508634"/>
          <a:ext cx="885825" cy="41910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/>
            <a:t>年　度</a:t>
          </a:r>
          <a:endParaRPr kumimoji="1" lang="en-US" altLang="ja-JP" sz="1050"/>
        </a:p>
      </xdr:txBody>
    </xdr:sp>
    <xdr:clientData/>
  </xdr:twoCellAnchor>
  <xdr:twoCellAnchor>
    <xdr:from>
      <xdr:col>24</xdr:col>
      <xdr:colOff>548640</xdr:colOff>
      <xdr:row>3</xdr:row>
      <xdr:rowOff>228600</xdr:rowOff>
    </xdr:from>
    <xdr:to>
      <xdr:col>26</xdr:col>
      <xdr:colOff>28575</xdr:colOff>
      <xdr:row>5</xdr:row>
      <xdr:rowOff>104775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CE9EFEF-6015-4E7C-9B98-4CAB70160896}"/>
            </a:ext>
          </a:extLst>
        </xdr:cNvPr>
        <xdr:cNvSpPr/>
      </xdr:nvSpPr>
      <xdr:spPr>
        <a:xfrm>
          <a:off x="17160240" y="815340"/>
          <a:ext cx="714375" cy="36385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選抜種別</a:t>
          </a:r>
          <a:endParaRPr kumimoji="1" lang="en-US" altLang="ja-JP" sz="1000"/>
        </a:p>
      </xdr:txBody>
    </xdr:sp>
    <xdr:clientData/>
  </xdr:twoCellAnchor>
  <xdr:twoCellAnchor>
    <xdr:from>
      <xdr:col>23</xdr:col>
      <xdr:colOff>472440</xdr:colOff>
      <xdr:row>2</xdr:row>
      <xdr:rowOff>137160</xdr:rowOff>
    </xdr:from>
    <xdr:to>
      <xdr:col>25</xdr:col>
      <xdr:colOff>76200</xdr:colOff>
      <xdr:row>4</xdr:row>
      <xdr:rowOff>99061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87149D8-1E7D-489F-9DB3-DAF660EA8FFA}"/>
            </a:ext>
          </a:extLst>
        </xdr:cNvPr>
        <xdr:cNvSpPr/>
      </xdr:nvSpPr>
      <xdr:spPr>
        <a:xfrm>
          <a:off x="16390620" y="510540"/>
          <a:ext cx="914400" cy="41910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/>
            <a:t>年　度</a:t>
          </a:r>
          <a:endParaRPr kumimoji="1" lang="en-US" altLang="ja-JP" sz="105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28575</xdr:rowOff>
        </xdr:from>
        <xdr:to>
          <xdr:col>14</xdr:col>
          <xdr:colOff>657225</xdr:colOff>
          <xdr:row>63</xdr:row>
          <xdr:rowOff>9525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E75C4E6B-9293-4859-941F-BC9DADC9207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1.卒業生の進路状況'!$A$2:$K$58" spid="_x0000_s434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8575"/>
              <a:ext cx="10258425" cy="10782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63</xdr:row>
          <xdr:rowOff>171449</xdr:rowOff>
        </xdr:from>
        <xdr:to>
          <xdr:col>11</xdr:col>
          <xdr:colOff>647700</xdr:colOff>
          <xdr:row>91</xdr:row>
          <xdr:rowOff>19049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73608A21-3E2B-4B69-AD1B-2B2CED745E6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2.国家試験合格状況'!$A$2:$H$16" spid="_x0000_s434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10972799"/>
              <a:ext cx="8191500" cy="4648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92</xdr:row>
          <xdr:rowOff>28575</xdr:rowOff>
        </xdr:from>
        <xdr:to>
          <xdr:col>13</xdr:col>
          <xdr:colOff>304800</xdr:colOff>
          <xdr:row>117</xdr:row>
          <xdr:rowOff>152400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7B37A045-9E10-4323-98EE-E4128C98805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3.入試状況'!$A$2:$L$19" spid="_x0000_s434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15973425"/>
              <a:ext cx="9220200" cy="44100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1179;&#30000;&#30475;&#35703;&#23398;&#26657;&#12398;&#21205;&#21521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卒業生の進路状況"/>
      <sheetName val="2.国家試験合格状況"/>
      <sheetName val="3.入試状況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2">
      <a:majorFont>
        <a:latin typeface="Cambria"/>
        <a:ea typeface="ＭＳ Ｐゴシック"/>
        <a:cs typeface=""/>
      </a:majorFont>
      <a:minorFont>
        <a:latin typeface="Calibri"/>
        <a:ea typeface="ＭＳ Ｐ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A3297-D1CE-42C3-8FC6-1AAE13099153}">
  <sheetPr>
    <pageSetUpPr fitToPage="1"/>
  </sheetPr>
  <dimension ref="A2:Q69"/>
  <sheetViews>
    <sheetView topLeftCell="A7" workbookViewId="0">
      <selection activeCell="O1" sqref="O1:O2"/>
    </sheetView>
  </sheetViews>
  <sheetFormatPr defaultColWidth="9" defaultRowHeight="13.2" x14ac:dyDescent="0.2"/>
  <cols>
    <col min="1" max="2" width="5.6640625" customWidth="1"/>
    <col min="5" max="5" width="16.109375" customWidth="1"/>
    <col min="6" max="15" width="11.33203125" customWidth="1"/>
    <col min="16" max="16" width="12.33203125" customWidth="1"/>
  </cols>
  <sheetData>
    <row r="2" spans="1:16" ht="16.2" x14ac:dyDescent="0.2">
      <c r="A2" s="1" t="s">
        <v>92</v>
      </c>
      <c r="B2" s="1"/>
      <c r="C2" s="1"/>
    </row>
    <row r="3" spans="1:16" ht="18.75" customHeight="1" thickBot="1" x14ac:dyDescent="0.25">
      <c r="A3" s="1"/>
      <c r="B3" s="1"/>
      <c r="C3" s="1"/>
    </row>
    <row r="4" spans="1:16" ht="18.75" customHeight="1" x14ac:dyDescent="0.2">
      <c r="A4" s="86"/>
      <c r="B4" s="87"/>
      <c r="C4" s="87"/>
      <c r="D4" s="87"/>
      <c r="E4" s="87"/>
      <c r="F4" s="44" t="s">
        <v>0</v>
      </c>
      <c r="G4" s="44" t="s">
        <v>1</v>
      </c>
      <c r="H4" s="44" t="s">
        <v>2</v>
      </c>
      <c r="I4" s="44" t="s">
        <v>3</v>
      </c>
      <c r="J4" s="44" t="s">
        <v>4</v>
      </c>
      <c r="K4" s="44" t="s">
        <v>95</v>
      </c>
      <c r="L4" s="44" t="s">
        <v>98</v>
      </c>
      <c r="M4" s="44" t="s">
        <v>112</v>
      </c>
      <c r="N4" s="44" t="s">
        <v>123</v>
      </c>
      <c r="O4" s="44" t="s">
        <v>127</v>
      </c>
      <c r="P4" s="81" t="s">
        <v>5</v>
      </c>
    </row>
    <row r="5" spans="1:16" ht="19.5" customHeight="1" x14ac:dyDescent="0.2">
      <c r="A5" s="88"/>
      <c r="B5" s="89"/>
      <c r="C5" s="89"/>
      <c r="D5" s="89"/>
      <c r="E5" s="89"/>
      <c r="F5" s="45"/>
      <c r="G5" s="45"/>
      <c r="H5" s="45"/>
      <c r="I5" s="45"/>
      <c r="J5" s="45"/>
      <c r="K5" s="45"/>
      <c r="L5" s="45"/>
      <c r="M5" s="45"/>
      <c r="N5" s="45"/>
      <c r="O5" s="45"/>
      <c r="P5" s="82"/>
    </row>
    <row r="6" spans="1:16" ht="19.5" customHeight="1" x14ac:dyDescent="0.2">
      <c r="A6" s="83" t="s">
        <v>6</v>
      </c>
      <c r="B6" s="84"/>
      <c r="C6" s="84"/>
      <c r="D6" s="84"/>
      <c r="E6" s="84"/>
      <c r="F6" s="35">
        <v>40</v>
      </c>
      <c r="G6" s="35">
        <v>31</v>
      </c>
      <c r="H6" s="35">
        <v>32</v>
      </c>
      <c r="I6" s="35">
        <v>38</v>
      </c>
      <c r="J6" s="35">
        <v>33</v>
      </c>
      <c r="K6" s="35">
        <v>35</v>
      </c>
      <c r="L6" s="36">
        <v>42</v>
      </c>
      <c r="M6" s="36">
        <v>32</v>
      </c>
      <c r="N6" s="36">
        <v>39</v>
      </c>
      <c r="O6" s="36">
        <v>31</v>
      </c>
      <c r="P6" s="37">
        <f t="shared" ref="P6:P23" si="0">SUM(F6:O6)</f>
        <v>353</v>
      </c>
    </row>
    <row r="7" spans="1:16" ht="18" customHeight="1" x14ac:dyDescent="0.2">
      <c r="A7" s="95" t="s">
        <v>7</v>
      </c>
      <c r="B7" s="85" t="s">
        <v>8</v>
      </c>
      <c r="C7" s="49" t="s">
        <v>9</v>
      </c>
      <c r="D7" s="49"/>
      <c r="E7" s="49"/>
      <c r="F7" s="2">
        <v>4</v>
      </c>
      <c r="G7" s="2">
        <v>4</v>
      </c>
      <c r="H7" s="2">
        <v>4</v>
      </c>
      <c r="I7" s="2">
        <v>5</v>
      </c>
      <c r="J7" s="2">
        <v>3</v>
      </c>
      <c r="K7" s="2">
        <v>4</v>
      </c>
      <c r="L7" s="18">
        <v>1</v>
      </c>
      <c r="M7" s="18">
        <v>0</v>
      </c>
      <c r="N7" s="18">
        <v>3</v>
      </c>
      <c r="O7" s="18">
        <v>4</v>
      </c>
      <c r="P7" s="24">
        <f t="shared" si="0"/>
        <v>32</v>
      </c>
    </row>
    <row r="8" spans="1:16" ht="18" customHeight="1" x14ac:dyDescent="0.2">
      <c r="A8" s="96"/>
      <c r="B8" s="85"/>
      <c r="C8" s="49" t="s">
        <v>10</v>
      </c>
      <c r="D8" s="49"/>
      <c r="E8" s="49"/>
      <c r="F8" s="2">
        <v>0</v>
      </c>
      <c r="G8" s="2">
        <v>0</v>
      </c>
      <c r="H8" s="2">
        <v>1</v>
      </c>
      <c r="I8" s="2">
        <v>0</v>
      </c>
      <c r="J8" s="2">
        <v>1</v>
      </c>
      <c r="K8" s="2">
        <v>1</v>
      </c>
      <c r="L8" s="18">
        <v>2</v>
      </c>
      <c r="M8" s="18">
        <v>1</v>
      </c>
      <c r="N8" s="18">
        <v>1</v>
      </c>
      <c r="O8" s="18">
        <v>4</v>
      </c>
      <c r="P8" s="24">
        <f t="shared" si="0"/>
        <v>11</v>
      </c>
    </row>
    <row r="9" spans="1:16" ht="18" customHeight="1" x14ac:dyDescent="0.2">
      <c r="A9" s="96"/>
      <c r="B9" s="85"/>
      <c r="C9" s="49" t="s">
        <v>11</v>
      </c>
      <c r="D9" s="49"/>
      <c r="E9" s="49"/>
      <c r="F9" s="2">
        <v>7</v>
      </c>
      <c r="G9" s="2">
        <v>6</v>
      </c>
      <c r="H9" s="2">
        <v>2</v>
      </c>
      <c r="I9" s="2">
        <v>3</v>
      </c>
      <c r="J9" s="2">
        <v>6</v>
      </c>
      <c r="K9" s="2">
        <v>3</v>
      </c>
      <c r="L9" s="18">
        <v>5</v>
      </c>
      <c r="M9" s="18">
        <v>4</v>
      </c>
      <c r="N9" s="18">
        <v>0</v>
      </c>
      <c r="O9" s="18">
        <v>1</v>
      </c>
      <c r="P9" s="24">
        <f t="shared" si="0"/>
        <v>37</v>
      </c>
    </row>
    <row r="10" spans="1:16" ht="18" customHeight="1" x14ac:dyDescent="0.2">
      <c r="A10" s="96"/>
      <c r="B10" s="85"/>
      <c r="C10" s="49" t="s">
        <v>12</v>
      </c>
      <c r="D10" s="49"/>
      <c r="E10" s="49"/>
      <c r="F10" s="2">
        <v>2</v>
      </c>
      <c r="G10" s="2">
        <v>2</v>
      </c>
      <c r="H10" s="2">
        <v>3</v>
      </c>
      <c r="I10" s="2">
        <v>0</v>
      </c>
      <c r="J10" s="2">
        <v>0</v>
      </c>
      <c r="K10" s="2">
        <v>1</v>
      </c>
      <c r="L10" s="18">
        <v>0</v>
      </c>
      <c r="M10" s="18">
        <v>0</v>
      </c>
      <c r="N10" s="18">
        <v>1</v>
      </c>
      <c r="O10" s="18">
        <v>2</v>
      </c>
      <c r="P10" s="24">
        <f t="shared" si="0"/>
        <v>11</v>
      </c>
    </row>
    <row r="11" spans="1:16" ht="18" customHeight="1" x14ac:dyDescent="0.2">
      <c r="A11" s="96"/>
      <c r="B11" s="85"/>
      <c r="C11" s="49" t="s">
        <v>13</v>
      </c>
      <c r="D11" s="49"/>
      <c r="E11" s="49"/>
      <c r="F11" s="2">
        <v>0</v>
      </c>
      <c r="G11" s="2">
        <v>0</v>
      </c>
      <c r="H11" s="2">
        <v>0</v>
      </c>
      <c r="I11" s="2">
        <v>1</v>
      </c>
      <c r="J11" s="2">
        <v>1</v>
      </c>
      <c r="K11" s="2">
        <v>0</v>
      </c>
      <c r="L11" s="18">
        <v>0</v>
      </c>
      <c r="M11" s="18">
        <v>2</v>
      </c>
      <c r="N11" s="18">
        <v>0</v>
      </c>
      <c r="O11" s="18">
        <v>0</v>
      </c>
      <c r="P11" s="24">
        <f t="shared" si="0"/>
        <v>4</v>
      </c>
    </row>
    <row r="12" spans="1:16" ht="18" customHeight="1" x14ac:dyDescent="0.2">
      <c r="A12" s="96"/>
      <c r="B12" s="85"/>
      <c r="C12" s="49" t="s">
        <v>14</v>
      </c>
      <c r="D12" s="49"/>
      <c r="E12" s="49"/>
      <c r="F12" s="2">
        <v>1</v>
      </c>
      <c r="G12" s="2">
        <v>2</v>
      </c>
      <c r="H12" s="2">
        <v>0</v>
      </c>
      <c r="I12" s="2">
        <v>0</v>
      </c>
      <c r="J12" s="2">
        <v>0</v>
      </c>
      <c r="K12" s="2">
        <v>0</v>
      </c>
      <c r="L12" s="18">
        <v>0</v>
      </c>
      <c r="M12" s="18">
        <v>0</v>
      </c>
      <c r="N12" s="18">
        <v>0</v>
      </c>
      <c r="O12" s="18">
        <v>0</v>
      </c>
      <c r="P12" s="24">
        <f t="shared" si="0"/>
        <v>3</v>
      </c>
    </row>
    <row r="13" spans="1:16" ht="18" customHeight="1" x14ac:dyDescent="0.2">
      <c r="A13" s="96"/>
      <c r="B13" s="85"/>
      <c r="C13" s="49" t="s">
        <v>15</v>
      </c>
      <c r="D13" s="49"/>
      <c r="E13" s="49"/>
      <c r="F13" s="2">
        <v>0</v>
      </c>
      <c r="G13" s="2">
        <v>1</v>
      </c>
      <c r="H13" s="2">
        <v>1</v>
      </c>
      <c r="I13" s="2">
        <v>0</v>
      </c>
      <c r="J13" s="2">
        <v>0</v>
      </c>
      <c r="K13" s="2">
        <v>0</v>
      </c>
      <c r="L13" s="18">
        <v>0</v>
      </c>
      <c r="M13" s="18">
        <v>2</v>
      </c>
      <c r="N13" s="18">
        <v>0</v>
      </c>
      <c r="O13" s="18">
        <v>0</v>
      </c>
      <c r="P13" s="24">
        <f t="shared" si="0"/>
        <v>4</v>
      </c>
    </row>
    <row r="14" spans="1:16" ht="18" customHeight="1" x14ac:dyDescent="0.2">
      <c r="A14" s="96"/>
      <c r="B14" s="85"/>
      <c r="C14" s="49" t="s">
        <v>16</v>
      </c>
      <c r="D14" s="49"/>
      <c r="E14" s="49"/>
      <c r="F14" s="2">
        <v>2</v>
      </c>
      <c r="G14" s="2">
        <v>1</v>
      </c>
      <c r="H14" s="2">
        <v>1</v>
      </c>
      <c r="I14" s="2">
        <v>0</v>
      </c>
      <c r="J14" s="2">
        <v>0</v>
      </c>
      <c r="K14" s="2">
        <v>0</v>
      </c>
      <c r="L14" s="18">
        <v>1</v>
      </c>
      <c r="M14" s="18">
        <v>0</v>
      </c>
      <c r="N14" s="18">
        <v>0</v>
      </c>
      <c r="O14" s="18">
        <v>0</v>
      </c>
      <c r="P14" s="24">
        <f t="shared" si="0"/>
        <v>5</v>
      </c>
    </row>
    <row r="15" spans="1:16" ht="18" customHeight="1" x14ac:dyDescent="0.2">
      <c r="A15" s="96"/>
      <c r="B15" s="85"/>
      <c r="C15" s="49" t="s">
        <v>17</v>
      </c>
      <c r="D15" s="49"/>
      <c r="E15" s="49"/>
      <c r="F15" s="2">
        <v>0</v>
      </c>
      <c r="G15" s="2">
        <v>2</v>
      </c>
      <c r="H15" s="2">
        <v>1</v>
      </c>
      <c r="I15" s="2">
        <v>2</v>
      </c>
      <c r="J15" s="2">
        <v>4</v>
      </c>
      <c r="K15" s="2">
        <v>3</v>
      </c>
      <c r="L15" s="18">
        <v>1</v>
      </c>
      <c r="M15" s="18">
        <v>2</v>
      </c>
      <c r="N15" s="18">
        <v>1</v>
      </c>
      <c r="O15" s="18">
        <v>0</v>
      </c>
      <c r="P15" s="24">
        <f t="shared" si="0"/>
        <v>16</v>
      </c>
    </row>
    <row r="16" spans="1:16" ht="28.2" customHeight="1" x14ac:dyDescent="0.2">
      <c r="A16" s="96"/>
      <c r="B16" s="85"/>
      <c r="C16" s="65" t="s">
        <v>19</v>
      </c>
      <c r="D16" s="65"/>
      <c r="E16" s="65"/>
      <c r="F16" s="2">
        <v>0</v>
      </c>
      <c r="G16" s="2">
        <v>0</v>
      </c>
      <c r="H16" s="2">
        <v>1</v>
      </c>
      <c r="I16" s="2">
        <v>6</v>
      </c>
      <c r="J16" s="2">
        <v>2</v>
      </c>
      <c r="K16" s="2">
        <v>3</v>
      </c>
      <c r="L16" s="18">
        <v>3</v>
      </c>
      <c r="M16" s="18">
        <v>1</v>
      </c>
      <c r="N16" s="18">
        <v>3</v>
      </c>
      <c r="O16" s="18">
        <v>3</v>
      </c>
      <c r="P16" s="24">
        <f t="shared" si="0"/>
        <v>22</v>
      </c>
    </row>
    <row r="17" spans="1:16" ht="18" customHeight="1" x14ac:dyDescent="0.2">
      <c r="A17" s="96"/>
      <c r="B17" s="85"/>
      <c r="C17" s="49" t="s">
        <v>20</v>
      </c>
      <c r="D17" s="49"/>
      <c r="E17" s="49"/>
      <c r="F17" s="2">
        <v>0</v>
      </c>
      <c r="G17" s="2">
        <v>0</v>
      </c>
      <c r="H17" s="2">
        <v>0</v>
      </c>
      <c r="I17" s="2">
        <v>1</v>
      </c>
      <c r="J17" s="2">
        <v>0</v>
      </c>
      <c r="K17" s="2">
        <v>0</v>
      </c>
      <c r="L17" s="18">
        <v>0</v>
      </c>
      <c r="M17" s="18">
        <v>0</v>
      </c>
      <c r="N17" s="18">
        <v>0</v>
      </c>
      <c r="O17" s="18">
        <v>0</v>
      </c>
      <c r="P17" s="24">
        <f t="shared" si="0"/>
        <v>1</v>
      </c>
    </row>
    <row r="18" spans="1:16" ht="18" customHeight="1" x14ac:dyDescent="0.2">
      <c r="A18" s="96"/>
      <c r="B18" s="85"/>
      <c r="C18" s="49" t="s">
        <v>21</v>
      </c>
      <c r="D18" s="49"/>
      <c r="E18" s="49"/>
      <c r="F18" s="2">
        <v>0</v>
      </c>
      <c r="G18" s="2">
        <v>0</v>
      </c>
      <c r="H18" s="2">
        <v>0</v>
      </c>
      <c r="I18" s="2">
        <v>0</v>
      </c>
      <c r="J18" s="2">
        <v>1</v>
      </c>
      <c r="K18" s="2">
        <v>0</v>
      </c>
      <c r="L18" s="18">
        <v>0</v>
      </c>
      <c r="M18" s="18">
        <v>0</v>
      </c>
      <c r="N18" s="18">
        <v>0</v>
      </c>
      <c r="O18" s="18">
        <v>0</v>
      </c>
      <c r="P18" s="24">
        <f t="shared" si="0"/>
        <v>1</v>
      </c>
    </row>
    <row r="19" spans="1:16" ht="18" customHeight="1" x14ac:dyDescent="0.2">
      <c r="A19" s="96"/>
      <c r="B19" s="85"/>
      <c r="C19" s="49" t="s">
        <v>22</v>
      </c>
      <c r="D19" s="49"/>
      <c r="E19" s="49"/>
      <c r="F19" s="2">
        <v>0</v>
      </c>
      <c r="G19" s="2">
        <v>0</v>
      </c>
      <c r="H19" s="2">
        <v>0</v>
      </c>
      <c r="I19" s="2">
        <v>1</v>
      </c>
      <c r="J19" s="2">
        <v>0</v>
      </c>
      <c r="K19" s="2">
        <v>0</v>
      </c>
      <c r="L19" s="18">
        <v>0</v>
      </c>
      <c r="M19" s="18">
        <v>0</v>
      </c>
      <c r="N19" s="18">
        <v>0</v>
      </c>
      <c r="O19" s="18">
        <v>0</v>
      </c>
      <c r="P19" s="24">
        <f t="shared" si="0"/>
        <v>1</v>
      </c>
    </row>
    <row r="20" spans="1:16" ht="18" customHeight="1" x14ac:dyDescent="0.2">
      <c r="A20" s="96"/>
      <c r="B20" s="85"/>
      <c r="C20" s="49" t="s">
        <v>23</v>
      </c>
      <c r="D20" s="49"/>
      <c r="E20" s="49"/>
      <c r="F20" s="2">
        <v>0</v>
      </c>
      <c r="G20" s="2">
        <v>0</v>
      </c>
      <c r="H20" s="2">
        <v>1</v>
      </c>
      <c r="I20" s="2">
        <v>0</v>
      </c>
      <c r="J20" s="2">
        <v>0</v>
      </c>
      <c r="K20" s="2">
        <v>0</v>
      </c>
      <c r="L20" s="18">
        <v>0</v>
      </c>
      <c r="M20" s="18">
        <v>1</v>
      </c>
      <c r="N20" s="18">
        <v>0</v>
      </c>
      <c r="O20" s="18">
        <v>0</v>
      </c>
      <c r="P20" s="24">
        <f t="shared" si="0"/>
        <v>2</v>
      </c>
    </row>
    <row r="21" spans="1:16" ht="18" customHeight="1" x14ac:dyDescent="0.2">
      <c r="A21" s="96"/>
      <c r="B21" s="85"/>
      <c r="C21" s="49" t="s">
        <v>126</v>
      </c>
      <c r="D21" s="49"/>
      <c r="E21" s="49"/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18">
        <v>0</v>
      </c>
      <c r="M21" s="18">
        <v>0</v>
      </c>
      <c r="N21" s="18">
        <v>1</v>
      </c>
      <c r="O21" s="18">
        <v>0</v>
      </c>
      <c r="P21" s="24">
        <f t="shared" si="0"/>
        <v>1</v>
      </c>
    </row>
    <row r="22" spans="1:16" ht="18" customHeight="1" x14ac:dyDescent="0.2">
      <c r="A22" s="96"/>
      <c r="B22" s="85"/>
      <c r="C22" s="46" t="s">
        <v>113</v>
      </c>
      <c r="D22" s="47"/>
      <c r="E22" s="48"/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18">
        <v>1</v>
      </c>
      <c r="M22" s="18">
        <v>0</v>
      </c>
      <c r="N22" s="18">
        <v>0</v>
      </c>
      <c r="O22" s="18">
        <v>0</v>
      </c>
      <c r="P22" s="24">
        <f t="shared" si="0"/>
        <v>1</v>
      </c>
    </row>
    <row r="23" spans="1:16" ht="18" customHeight="1" x14ac:dyDescent="0.2">
      <c r="A23" s="96"/>
      <c r="B23" s="85"/>
      <c r="C23" s="50" t="s">
        <v>24</v>
      </c>
      <c r="D23" s="50"/>
      <c r="E23" s="50"/>
      <c r="F23" s="32">
        <f t="shared" ref="F23:K23" si="1">SUM(F7:F20)</f>
        <v>16</v>
      </c>
      <c r="G23" s="32">
        <f t="shared" si="1"/>
        <v>18</v>
      </c>
      <c r="H23" s="32">
        <f t="shared" si="1"/>
        <v>15</v>
      </c>
      <c r="I23" s="32">
        <f t="shared" si="1"/>
        <v>19</v>
      </c>
      <c r="J23" s="32">
        <f t="shared" si="1"/>
        <v>18</v>
      </c>
      <c r="K23" s="32">
        <f t="shared" si="1"/>
        <v>15</v>
      </c>
      <c r="L23" s="33">
        <f>SUM(L7:L22)</f>
        <v>14</v>
      </c>
      <c r="M23" s="33">
        <f>SUM(M7:M22)</f>
        <v>13</v>
      </c>
      <c r="N23" s="33">
        <f>SUM(N7:N22)</f>
        <v>10</v>
      </c>
      <c r="O23" s="33">
        <f>SUM(O7:O22)</f>
        <v>14</v>
      </c>
      <c r="P23" s="34">
        <f t="shared" si="0"/>
        <v>152</v>
      </c>
    </row>
    <row r="24" spans="1:16" ht="18" customHeight="1" x14ac:dyDescent="0.2">
      <c r="A24" s="96"/>
      <c r="B24" s="85"/>
      <c r="C24" s="61" t="s">
        <v>25</v>
      </c>
      <c r="D24" s="61"/>
      <c r="E24" s="61"/>
      <c r="F24" s="3">
        <f t="shared" ref="F24:P24" si="2">F23/F6</f>
        <v>0.4</v>
      </c>
      <c r="G24" s="3">
        <f t="shared" si="2"/>
        <v>0.58064516129032262</v>
      </c>
      <c r="H24" s="3">
        <f t="shared" si="2"/>
        <v>0.46875</v>
      </c>
      <c r="I24" s="3">
        <f t="shared" si="2"/>
        <v>0.5</v>
      </c>
      <c r="J24" s="3">
        <f t="shared" si="2"/>
        <v>0.54545454545454541</v>
      </c>
      <c r="K24" s="3">
        <f t="shared" si="2"/>
        <v>0.42857142857142855</v>
      </c>
      <c r="L24" s="3">
        <f t="shared" si="2"/>
        <v>0.33333333333333331</v>
      </c>
      <c r="M24" s="29">
        <v>0.41</v>
      </c>
      <c r="N24" s="29">
        <v>0.15</v>
      </c>
      <c r="O24" s="29">
        <v>0.48</v>
      </c>
      <c r="P24" s="4">
        <f t="shared" si="2"/>
        <v>0.43059490084985835</v>
      </c>
    </row>
    <row r="25" spans="1:16" ht="18" customHeight="1" x14ac:dyDescent="0.2">
      <c r="A25" s="96"/>
      <c r="B25" s="98" t="s">
        <v>26</v>
      </c>
      <c r="C25" s="100" t="s">
        <v>18</v>
      </c>
      <c r="D25" s="101"/>
      <c r="E25" s="102"/>
      <c r="F25" s="2">
        <v>1</v>
      </c>
      <c r="G25" s="31" t="s">
        <v>114</v>
      </c>
      <c r="H25" s="31" t="s">
        <v>114</v>
      </c>
      <c r="I25" s="31" t="s">
        <v>114</v>
      </c>
      <c r="J25" s="31" t="s">
        <v>114</v>
      </c>
      <c r="K25" s="2">
        <v>5</v>
      </c>
      <c r="L25" s="18">
        <v>0</v>
      </c>
      <c r="M25" s="18">
        <v>0</v>
      </c>
      <c r="N25" s="18">
        <v>1</v>
      </c>
      <c r="O25" s="18">
        <v>0</v>
      </c>
      <c r="P25" s="24">
        <f t="shared" ref="P25:P39" si="3">SUM(F25:O25)</f>
        <v>7</v>
      </c>
    </row>
    <row r="26" spans="1:16" ht="18" customHeight="1" x14ac:dyDescent="0.2">
      <c r="A26" s="96"/>
      <c r="B26" s="99"/>
      <c r="C26" s="62" t="s">
        <v>27</v>
      </c>
      <c r="D26" s="63"/>
      <c r="E26" s="64"/>
      <c r="F26" s="2">
        <v>0</v>
      </c>
      <c r="G26" s="2">
        <v>2</v>
      </c>
      <c r="H26" s="2">
        <v>4</v>
      </c>
      <c r="I26" s="2">
        <v>0</v>
      </c>
      <c r="J26" s="2">
        <v>1</v>
      </c>
      <c r="K26" s="2">
        <v>3</v>
      </c>
      <c r="L26" s="18">
        <v>1</v>
      </c>
      <c r="M26" s="18">
        <v>1</v>
      </c>
      <c r="N26" s="18">
        <v>1</v>
      </c>
      <c r="O26" s="18">
        <v>1</v>
      </c>
      <c r="P26" s="24">
        <f t="shared" si="3"/>
        <v>14</v>
      </c>
    </row>
    <row r="27" spans="1:16" ht="18" customHeight="1" x14ac:dyDescent="0.2">
      <c r="A27" s="96"/>
      <c r="B27" s="99"/>
      <c r="C27" s="62" t="s">
        <v>28</v>
      </c>
      <c r="D27" s="63"/>
      <c r="E27" s="64"/>
      <c r="F27" s="2">
        <v>1</v>
      </c>
      <c r="G27" s="2">
        <v>1</v>
      </c>
      <c r="H27" s="2">
        <v>3</v>
      </c>
      <c r="I27" s="2">
        <v>2</v>
      </c>
      <c r="J27" s="2">
        <v>2</v>
      </c>
      <c r="K27" s="2">
        <v>0</v>
      </c>
      <c r="L27" s="18">
        <v>6</v>
      </c>
      <c r="M27" s="18">
        <v>1</v>
      </c>
      <c r="N27" s="18">
        <v>7</v>
      </c>
      <c r="O27" s="18">
        <v>3</v>
      </c>
      <c r="P27" s="24">
        <f t="shared" si="3"/>
        <v>26</v>
      </c>
    </row>
    <row r="28" spans="1:16" ht="18" customHeight="1" x14ac:dyDescent="0.2">
      <c r="A28" s="96"/>
      <c r="B28" s="99"/>
      <c r="C28" s="62" t="s">
        <v>29</v>
      </c>
      <c r="D28" s="63"/>
      <c r="E28" s="64"/>
      <c r="F28" s="2">
        <v>1</v>
      </c>
      <c r="G28" s="2">
        <v>1</v>
      </c>
      <c r="H28" s="2">
        <v>2</v>
      </c>
      <c r="I28" s="2">
        <v>2</v>
      </c>
      <c r="J28" s="2">
        <v>2</v>
      </c>
      <c r="K28" s="2">
        <v>1</v>
      </c>
      <c r="L28" s="18">
        <v>0</v>
      </c>
      <c r="M28" s="18">
        <v>0</v>
      </c>
      <c r="N28" s="18">
        <v>3</v>
      </c>
      <c r="O28" s="18">
        <v>0</v>
      </c>
      <c r="P28" s="24">
        <f t="shared" si="3"/>
        <v>12</v>
      </c>
    </row>
    <row r="29" spans="1:16" ht="18" customHeight="1" x14ac:dyDescent="0.2">
      <c r="A29" s="96"/>
      <c r="B29" s="99"/>
      <c r="C29" s="62" t="s">
        <v>30</v>
      </c>
      <c r="D29" s="63"/>
      <c r="E29" s="64"/>
      <c r="F29" s="2">
        <v>2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18">
        <v>0</v>
      </c>
      <c r="M29" s="18">
        <v>0</v>
      </c>
      <c r="N29" s="18">
        <v>0</v>
      </c>
      <c r="O29" s="18">
        <v>0</v>
      </c>
      <c r="P29" s="24">
        <f t="shared" si="3"/>
        <v>2</v>
      </c>
    </row>
    <row r="30" spans="1:16" ht="18" customHeight="1" x14ac:dyDescent="0.2">
      <c r="A30" s="96"/>
      <c r="B30" s="99"/>
      <c r="C30" s="62" t="s">
        <v>31</v>
      </c>
      <c r="D30" s="63"/>
      <c r="E30" s="64"/>
      <c r="F30" s="2">
        <v>0</v>
      </c>
      <c r="G30" s="2">
        <v>0</v>
      </c>
      <c r="H30" s="2">
        <v>1</v>
      </c>
      <c r="I30" s="2">
        <v>2</v>
      </c>
      <c r="J30" s="2">
        <v>0</v>
      </c>
      <c r="K30" s="2">
        <v>1</v>
      </c>
      <c r="L30" s="18">
        <v>2</v>
      </c>
      <c r="M30" s="18">
        <v>1</v>
      </c>
      <c r="N30" s="18">
        <v>4</v>
      </c>
      <c r="O30" s="18">
        <v>3</v>
      </c>
      <c r="P30" s="24">
        <f t="shared" si="3"/>
        <v>14</v>
      </c>
    </row>
    <row r="31" spans="1:16" ht="18" customHeight="1" x14ac:dyDescent="0.2">
      <c r="A31" s="96"/>
      <c r="B31" s="99"/>
      <c r="C31" s="62" t="s">
        <v>32</v>
      </c>
      <c r="D31" s="63"/>
      <c r="E31" s="64"/>
      <c r="F31" s="2">
        <v>2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18">
        <v>3</v>
      </c>
      <c r="M31" s="18">
        <v>2</v>
      </c>
      <c r="N31" s="18">
        <v>0</v>
      </c>
      <c r="O31" s="18">
        <v>0</v>
      </c>
      <c r="P31" s="24">
        <f t="shared" si="3"/>
        <v>7</v>
      </c>
    </row>
    <row r="32" spans="1:16" ht="18" customHeight="1" x14ac:dyDescent="0.2">
      <c r="A32" s="96"/>
      <c r="B32" s="99"/>
      <c r="C32" s="62" t="s">
        <v>33</v>
      </c>
      <c r="D32" s="63"/>
      <c r="E32" s="64"/>
      <c r="F32" s="2">
        <v>0</v>
      </c>
      <c r="G32" s="2">
        <v>0</v>
      </c>
      <c r="H32" s="2">
        <v>0</v>
      </c>
      <c r="I32" s="2">
        <v>0</v>
      </c>
      <c r="J32" s="2">
        <v>1</v>
      </c>
      <c r="K32" s="2">
        <v>0</v>
      </c>
      <c r="L32" s="18">
        <v>1</v>
      </c>
      <c r="M32" s="18">
        <v>0</v>
      </c>
      <c r="N32" s="18">
        <v>0</v>
      </c>
      <c r="O32" s="18">
        <v>0</v>
      </c>
      <c r="P32" s="24">
        <f t="shared" si="3"/>
        <v>2</v>
      </c>
    </row>
    <row r="33" spans="1:17" ht="18" customHeight="1" x14ac:dyDescent="0.2">
      <c r="A33" s="96"/>
      <c r="B33" s="99"/>
      <c r="C33" s="62" t="s">
        <v>34</v>
      </c>
      <c r="D33" s="63"/>
      <c r="E33" s="64"/>
      <c r="F33" s="2">
        <v>0</v>
      </c>
      <c r="G33" s="2">
        <v>0</v>
      </c>
      <c r="H33" s="2">
        <v>0</v>
      </c>
      <c r="I33" s="2">
        <v>0</v>
      </c>
      <c r="J33" s="2">
        <v>1</v>
      </c>
      <c r="K33" s="2">
        <v>0</v>
      </c>
      <c r="L33" s="18">
        <v>0</v>
      </c>
      <c r="M33" s="18">
        <v>0</v>
      </c>
      <c r="N33" s="18">
        <v>0</v>
      </c>
      <c r="O33" s="18">
        <v>0</v>
      </c>
      <c r="P33" s="24">
        <f t="shared" si="3"/>
        <v>1</v>
      </c>
    </row>
    <row r="34" spans="1:17" ht="18" customHeight="1" x14ac:dyDescent="0.2">
      <c r="A34" s="96"/>
      <c r="B34" s="99"/>
      <c r="C34" s="69" t="s">
        <v>35</v>
      </c>
      <c r="D34" s="70"/>
      <c r="E34" s="71"/>
      <c r="F34" s="2">
        <v>1</v>
      </c>
      <c r="G34" s="2">
        <v>0</v>
      </c>
      <c r="H34" s="2">
        <v>2</v>
      </c>
      <c r="I34" s="2">
        <v>1</v>
      </c>
      <c r="J34" s="2">
        <v>0</v>
      </c>
      <c r="K34" s="2">
        <v>1</v>
      </c>
      <c r="L34" s="18">
        <v>0</v>
      </c>
      <c r="M34" s="18">
        <v>2</v>
      </c>
      <c r="N34" s="18">
        <v>3</v>
      </c>
      <c r="O34" s="18">
        <v>1</v>
      </c>
      <c r="P34" s="24">
        <f t="shared" si="3"/>
        <v>11</v>
      </c>
    </row>
    <row r="35" spans="1:17" ht="18" customHeight="1" x14ac:dyDescent="0.2">
      <c r="A35" s="96"/>
      <c r="B35" s="99"/>
      <c r="C35" s="78" t="s">
        <v>99</v>
      </c>
      <c r="D35" s="79"/>
      <c r="E35" s="80"/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18">
        <v>1</v>
      </c>
      <c r="M35" s="18">
        <v>0</v>
      </c>
      <c r="N35" s="18">
        <v>0</v>
      </c>
      <c r="O35" s="18">
        <v>0</v>
      </c>
      <c r="P35" s="24">
        <f t="shared" si="3"/>
        <v>1</v>
      </c>
    </row>
    <row r="36" spans="1:17" ht="18" customHeight="1" x14ac:dyDescent="0.2">
      <c r="A36" s="96"/>
      <c r="B36" s="99"/>
      <c r="C36" s="66" t="s">
        <v>36</v>
      </c>
      <c r="D36" s="67"/>
      <c r="E36" s="68"/>
      <c r="F36" s="2">
        <v>1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18">
        <v>0</v>
      </c>
      <c r="M36" s="18">
        <v>0</v>
      </c>
      <c r="N36" s="18">
        <v>1</v>
      </c>
      <c r="O36" s="18">
        <v>0</v>
      </c>
      <c r="P36" s="24">
        <f t="shared" si="3"/>
        <v>2</v>
      </c>
    </row>
    <row r="37" spans="1:17" ht="18" customHeight="1" x14ac:dyDescent="0.2">
      <c r="A37" s="96"/>
      <c r="B37" s="99"/>
      <c r="C37" s="62" t="s">
        <v>37</v>
      </c>
      <c r="D37" s="63"/>
      <c r="E37" s="64"/>
      <c r="F37" s="2">
        <v>0</v>
      </c>
      <c r="G37" s="2">
        <v>0</v>
      </c>
      <c r="H37" s="2">
        <v>1</v>
      </c>
      <c r="I37" s="2">
        <v>0</v>
      </c>
      <c r="J37" s="2">
        <v>0</v>
      </c>
      <c r="K37" s="2">
        <v>0</v>
      </c>
      <c r="L37" s="18">
        <v>0</v>
      </c>
      <c r="M37" s="18">
        <v>0</v>
      </c>
      <c r="N37" s="18">
        <v>0</v>
      </c>
      <c r="O37" s="18">
        <v>0</v>
      </c>
      <c r="P37" s="24">
        <f t="shared" si="3"/>
        <v>1</v>
      </c>
    </row>
    <row r="38" spans="1:17" ht="18" customHeight="1" x14ac:dyDescent="0.2">
      <c r="A38" s="96"/>
      <c r="B38" s="99"/>
      <c r="C38" s="62" t="s">
        <v>115</v>
      </c>
      <c r="D38" s="63"/>
      <c r="E38" s="64"/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18">
        <v>0</v>
      </c>
      <c r="M38" s="18">
        <v>1</v>
      </c>
      <c r="N38" s="18">
        <v>1</v>
      </c>
      <c r="O38" s="18">
        <v>0</v>
      </c>
      <c r="P38" s="24">
        <f t="shared" si="3"/>
        <v>2</v>
      </c>
    </row>
    <row r="39" spans="1:17" ht="18" customHeight="1" x14ac:dyDescent="0.2">
      <c r="A39" s="96"/>
      <c r="B39" s="99"/>
      <c r="C39" s="62" t="s">
        <v>124</v>
      </c>
      <c r="D39" s="63"/>
      <c r="E39" s="64"/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18">
        <v>0</v>
      </c>
      <c r="M39" s="18">
        <v>0</v>
      </c>
      <c r="N39" s="18">
        <v>2</v>
      </c>
      <c r="O39" s="18">
        <v>0</v>
      </c>
      <c r="P39" s="24">
        <f t="shared" si="3"/>
        <v>2</v>
      </c>
    </row>
    <row r="40" spans="1:17" ht="18" customHeight="1" x14ac:dyDescent="0.2">
      <c r="A40" s="96"/>
      <c r="B40" s="99"/>
      <c r="C40" s="75" t="s">
        <v>38</v>
      </c>
      <c r="D40" s="76"/>
      <c r="E40" s="77"/>
      <c r="F40" s="32">
        <f t="shared" ref="F40:L40" si="4">SUM(F25:F39)</f>
        <v>9</v>
      </c>
      <c r="G40" s="32">
        <f t="shared" si="4"/>
        <v>4</v>
      </c>
      <c r="H40" s="32">
        <f t="shared" si="4"/>
        <v>13</v>
      </c>
      <c r="I40" s="32">
        <f t="shared" si="4"/>
        <v>7</v>
      </c>
      <c r="J40" s="32">
        <f t="shared" si="4"/>
        <v>7</v>
      </c>
      <c r="K40" s="32">
        <f t="shared" si="4"/>
        <v>11</v>
      </c>
      <c r="L40" s="32">
        <f t="shared" si="4"/>
        <v>14</v>
      </c>
      <c r="M40" s="32">
        <f>SUM(M25:M38)</f>
        <v>8</v>
      </c>
      <c r="N40" s="32">
        <f>SUM(N25:N39)</f>
        <v>23</v>
      </c>
      <c r="O40" s="32">
        <f>SUM(O25:O39)</f>
        <v>8</v>
      </c>
      <c r="P40" s="34">
        <f>SUM(P25:P39)</f>
        <v>104</v>
      </c>
    </row>
    <row r="41" spans="1:17" ht="18" customHeight="1" x14ac:dyDescent="0.2">
      <c r="A41" s="96"/>
      <c r="B41" s="99"/>
      <c r="C41" s="72" t="s">
        <v>39</v>
      </c>
      <c r="D41" s="73"/>
      <c r="E41" s="74"/>
      <c r="F41" s="3">
        <f t="shared" ref="F41:L41" si="5">F40/F6</f>
        <v>0.22500000000000001</v>
      </c>
      <c r="G41" s="3">
        <f t="shared" si="5"/>
        <v>0.12903225806451613</v>
      </c>
      <c r="H41" s="3">
        <f t="shared" si="5"/>
        <v>0.40625</v>
      </c>
      <c r="I41" s="3">
        <f t="shared" si="5"/>
        <v>0.18421052631578946</v>
      </c>
      <c r="J41" s="3">
        <f t="shared" si="5"/>
        <v>0.21212121212121213</v>
      </c>
      <c r="K41" s="3">
        <f t="shared" si="5"/>
        <v>0.31428571428571428</v>
      </c>
      <c r="L41" s="3">
        <f t="shared" si="5"/>
        <v>0.33333333333333331</v>
      </c>
      <c r="M41" s="29">
        <v>0.25</v>
      </c>
      <c r="N41" s="29">
        <v>0.51300000000000001</v>
      </c>
      <c r="O41" s="29">
        <v>0.26</v>
      </c>
      <c r="P41" s="4">
        <f>P40/P6</f>
        <v>0.29461756373937675</v>
      </c>
    </row>
    <row r="42" spans="1:17" ht="18" customHeight="1" x14ac:dyDescent="0.2">
      <c r="A42" s="96"/>
      <c r="B42" s="51" t="s">
        <v>40</v>
      </c>
      <c r="C42" s="52"/>
      <c r="D42" s="52"/>
      <c r="E42" s="53"/>
      <c r="F42" s="38">
        <f>SUM(F23+F40)</f>
        <v>25</v>
      </c>
      <c r="G42" s="38">
        <f t="shared" ref="G42:P42" si="6">SUM(G23+G40)</f>
        <v>22</v>
      </c>
      <c r="H42" s="38">
        <f t="shared" si="6"/>
        <v>28</v>
      </c>
      <c r="I42" s="38">
        <f t="shared" si="6"/>
        <v>26</v>
      </c>
      <c r="J42" s="38">
        <f t="shared" si="6"/>
        <v>25</v>
      </c>
      <c r="K42" s="38">
        <f t="shared" si="6"/>
        <v>26</v>
      </c>
      <c r="L42" s="38">
        <f t="shared" si="6"/>
        <v>28</v>
      </c>
      <c r="M42" s="38">
        <f t="shared" si="6"/>
        <v>21</v>
      </c>
      <c r="N42" s="38">
        <f t="shared" si="6"/>
        <v>33</v>
      </c>
      <c r="O42" s="38">
        <f t="shared" si="6"/>
        <v>22</v>
      </c>
      <c r="P42" s="37">
        <f t="shared" si="6"/>
        <v>256</v>
      </c>
      <c r="Q42" s="19"/>
    </row>
    <row r="43" spans="1:17" ht="18" customHeight="1" x14ac:dyDescent="0.2">
      <c r="A43" s="97"/>
      <c r="B43" s="46" t="s">
        <v>41</v>
      </c>
      <c r="C43" s="47"/>
      <c r="D43" s="47"/>
      <c r="E43" s="48"/>
      <c r="F43" s="3">
        <f>SUM(F42/F6)</f>
        <v>0.625</v>
      </c>
      <c r="G43" s="3">
        <f t="shared" ref="G43:P43" si="7">SUM(G42/G6)</f>
        <v>0.70967741935483875</v>
      </c>
      <c r="H43" s="3">
        <f t="shared" si="7"/>
        <v>0.875</v>
      </c>
      <c r="I43" s="3">
        <f t="shared" si="7"/>
        <v>0.68421052631578949</v>
      </c>
      <c r="J43" s="3">
        <f t="shared" si="7"/>
        <v>0.75757575757575757</v>
      </c>
      <c r="K43" s="3">
        <f t="shared" si="7"/>
        <v>0.74285714285714288</v>
      </c>
      <c r="L43" s="3">
        <f t="shared" si="7"/>
        <v>0.66666666666666663</v>
      </c>
      <c r="M43" s="3">
        <f t="shared" si="7"/>
        <v>0.65625</v>
      </c>
      <c r="N43" s="3">
        <f t="shared" si="7"/>
        <v>0.84615384615384615</v>
      </c>
      <c r="O43" s="29">
        <v>0.71</v>
      </c>
      <c r="P43" s="4">
        <f t="shared" si="7"/>
        <v>0.72521246458923516</v>
      </c>
    </row>
    <row r="44" spans="1:17" ht="18" customHeight="1" x14ac:dyDescent="0.2">
      <c r="A44" s="90" t="s">
        <v>42</v>
      </c>
      <c r="B44" s="56"/>
      <c r="C44" s="54" t="s">
        <v>43</v>
      </c>
      <c r="D44" s="54"/>
      <c r="E44" s="54"/>
      <c r="F44" s="2">
        <v>1</v>
      </c>
      <c r="G44" s="2">
        <v>1</v>
      </c>
      <c r="H44" s="2">
        <v>0</v>
      </c>
      <c r="I44" s="2">
        <v>0</v>
      </c>
      <c r="J44" s="2">
        <v>0</v>
      </c>
      <c r="K44" s="2">
        <v>0</v>
      </c>
      <c r="L44" s="18">
        <v>0</v>
      </c>
      <c r="M44" s="18">
        <v>0</v>
      </c>
      <c r="N44" s="18">
        <v>0</v>
      </c>
      <c r="O44" s="18">
        <v>0</v>
      </c>
      <c r="P44" s="24">
        <f t="shared" ref="P44:P58" si="8">SUM(F44:O44)</f>
        <v>2</v>
      </c>
    </row>
    <row r="45" spans="1:17" ht="18" customHeight="1" x14ac:dyDescent="0.2">
      <c r="A45" s="57"/>
      <c r="B45" s="58"/>
      <c r="C45" s="54" t="s">
        <v>44</v>
      </c>
      <c r="D45" s="54"/>
      <c r="E45" s="54"/>
      <c r="F45" s="2">
        <v>0</v>
      </c>
      <c r="G45" s="2">
        <v>1</v>
      </c>
      <c r="H45" s="2">
        <v>0</v>
      </c>
      <c r="I45" s="2">
        <v>0</v>
      </c>
      <c r="J45" s="2">
        <v>0</v>
      </c>
      <c r="K45" s="2">
        <v>0</v>
      </c>
      <c r="L45" s="18">
        <v>0</v>
      </c>
      <c r="M45" s="18">
        <v>0</v>
      </c>
      <c r="N45" s="18">
        <v>0</v>
      </c>
      <c r="O45" s="18">
        <v>0</v>
      </c>
      <c r="P45" s="24">
        <f t="shared" si="8"/>
        <v>1</v>
      </c>
    </row>
    <row r="46" spans="1:17" ht="18" customHeight="1" x14ac:dyDescent="0.2">
      <c r="A46" s="57"/>
      <c r="B46" s="58"/>
      <c r="C46" s="49" t="s">
        <v>45</v>
      </c>
      <c r="D46" s="49"/>
      <c r="E46" s="49"/>
      <c r="F46" s="2">
        <v>1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18">
        <v>0</v>
      </c>
      <c r="M46" s="18">
        <v>0</v>
      </c>
      <c r="N46" s="18">
        <v>0</v>
      </c>
      <c r="O46" s="18">
        <v>0</v>
      </c>
      <c r="P46" s="24">
        <f t="shared" si="8"/>
        <v>1</v>
      </c>
    </row>
    <row r="47" spans="1:17" ht="18" customHeight="1" x14ac:dyDescent="0.2">
      <c r="A47" s="57"/>
      <c r="B47" s="58"/>
      <c r="C47" s="49" t="s">
        <v>46</v>
      </c>
      <c r="D47" s="49"/>
      <c r="E47" s="49"/>
      <c r="F47" s="2">
        <v>1</v>
      </c>
      <c r="G47" s="2">
        <v>0</v>
      </c>
      <c r="H47" s="2">
        <v>0</v>
      </c>
      <c r="I47" s="2">
        <v>0</v>
      </c>
      <c r="J47" s="2">
        <v>1</v>
      </c>
      <c r="K47" s="2">
        <v>0</v>
      </c>
      <c r="L47" s="18">
        <v>0</v>
      </c>
      <c r="M47" s="18">
        <v>0</v>
      </c>
      <c r="N47" s="18">
        <v>0</v>
      </c>
      <c r="O47" s="18">
        <v>0</v>
      </c>
      <c r="P47" s="24">
        <f t="shared" si="8"/>
        <v>2</v>
      </c>
    </row>
    <row r="48" spans="1:17" ht="18" customHeight="1" x14ac:dyDescent="0.2">
      <c r="A48" s="57"/>
      <c r="B48" s="58"/>
      <c r="C48" s="49" t="s">
        <v>47</v>
      </c>
      <c r="D48" s="49"/>
      <c r="E48" s="49"/>
      <c r="F48" s="2">
        <v>1</v>
      </c>
      <c r="G48" s="2">
        <v>1</v>
      </c>
      <c r="H48" s="2">
        <v>1</v>
      </c>
      <c r="I48" s="2">
        <v>2</v>
      </c>
      <c r="J48" s="2">
        <v>2</v>
      </c>
      <c r="K48" s="2">
        <v>3</v>
      </c>
      <c r="L48" s="18">
        <v>3</v>
      </c>
      <c r="M48" s="18">
        <v>0</v>
      </c>
      <c r="N48" s="18">
        <v>0</v>
      </c>
      <c r="O48" s="18">
        <v>0</v>
      </c>
      <c r="P48" s="24">
        <f t="shared" si="8"/>
        <v>13</v>
      </c>
    </row>
    <row r="49" spans="1:16" ht="18" customHeight="1" x14ac:dyDescent="0.2">
      <c r="A49" s="57"/>
      <c r="B49" s="58"/>
      <c r="C49" s="49" t="s">
        <v>48</v>
      </c>
      <c r="D49" s="49"/>
      <c r="E49" s="49"/>
      <c r="F49" s="2">
        <v>0</v>
      </c>
      <c r="G49" s="2">
        <v>0</v>
      </c>
      <c r="H49" s="2">
        <v>0</v>
      </c>
      <c r="I49" s="2">
        <v>0</v>
      </c>
      <c r="J49" s="2">
        <v>1</v>
      </c>
      <c r="K49" s="2">
        <v>0</v>
      </c>
      <c r="L49" s="18">
        <v>0</v>
      </c>
      <c r="M49" s="18">
        <v>0</v>
      </c>
      <c r="N49" s="18">
        <v>0</v>
      </c>
      <c r="O49" s="18">
        <v>0</v>
      </c>
      <c r="P49" s="24">
        <f t="shared" si="8"/>
        <v>1</v>
      </c>
    </row>
    <row r="50" spans="1:16" ht="18" customHeight="1" x14ac:dyDescent="0.2">
      <c r="A50" s="57"/>
      <c r="B50" s="58"/>
      <c r="C50" s="46" t="s">
        <v>96</v>
      </c>
      <c r="D50" s="47"/>
      <c r="E50" s="48"/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1</v>
      </c>
      <c r="L50" s="18">
        <v>0</v>
      </c>
      <c r="M50" s="18">
        <v>0</v>
      </c>
      <c r="N50" s="18">
        <v>0</v>
      </c>
      <c r="O50" s="18">
        <v>0</v>
      </c>
      <c r="P50" s="24">
        <f t="shared" si="8"/>
        <v>1</v>
      </c>
    </row>
    <row r="51" spans="1:16" ht="18" customHeight="1" x14ac:dyDescent="0.2">
      <c r="A51" s="57"/>
      <c r="B51" s="58"/>
      <c r="C51" s="49" t="s">
        <v>49</v>
      </c>
      <c r="D51" s="49"/>
      <c r="E51" s="49"/>
      <c r="F51" s="2">
        <v>0</v>
      </c>
      <c r="G51" s="2">
        <v>0</v>
      </c>
      <c r="H51" s="2">
        <v>0</v>
      </c>
      <c r="I51" s="2">
        <v>2</v>
      </c>
      <c r="J51" s="2">
        <v>0</v>
      </c>
      <c r="K51" s="2">
        <v>2</v>
      </c>
      <c r="L51" s="18">
        <v>0</v>
      </c>
      <c r="M51" s="18">
        <v>6</v>
      </c>
      <c r="N51" s="18">
        <v>1</v>
      </c>
      <c r="O51" s="18">
        <v>3</v>
      </c>
      <c r="P51" s="24">
        <f t="shared" si="8"/>
        <v>14</v>
      </c>
    </row>
    <row r="52" spans="1:16" ht="18" customHeight="1" x14ac:dyDescent="0.2">
      <c r="A52" s="57"/>
      <c r="B52" s="58"/>
      <c r="C52" s="49" t="s">
        <v>50</v>
      </c>
      <c r="D52" s="49"/>
      <c r="E52" s="49"/>
      <c r="F52" s="2">
        <v>4</v>
      </c>
      <c r="G52" s="2">
        <v>2</v>
      </c>
      <c r="H52" s="2">
        <v>1</v>
      </c>
      <c r="I52" s="2">
        <v>1</v>
      </c>
      <c r="J52" s="2">
        <v>1</v>
      </c>
      <c r="K52" s="2">
        <v>0</v>
      </c>
      <c r="L52" s="18">
        <v>2</v>
      </c>
      <c r="M52" s="18">
        <v>3</v>
      </c>
      <c r="N52" s="18">
        <v>1</v>
      </c>
      <c r="O52" s="18">
        <v>0</v>
      </c>
      <c r="P52" s="24">
        <f t="shared" si="8"/>
        <v>15</v>
      </c>
    </row>
    <row r="53" spans="1:16" ht="18" customHeight="1" x14ac:dyDescent="0.2">
      <c r="A53" s="57"/>
      <c r="B53" s="58"/>
      <c r="C53" s="49" t="s">
        <v>51</v>
      </c>
      <c r="D53" s="49"/>
      <c r="E53" s="49"/>
      <c r="F53" s="2">
        <v>0</v>
      </c>
      <c r="G53" s="2">
        <v>0</v>
      </c>
      <c r="H53" s="2">
        <v>1</v>
      </c>
      <c r="I53" s="2">
        <v>0</v>
      </c>
      <c r="J53" s="2">
        <v>0</v>
      </c>
      <c r="K53" s="2">
        <v>0</v>
      </c>
      <c r="L53" s="18">
        <v>1</v>
      </c>
      <c r="M53" s="18">
        <v>0</v>
      </c>
      <c r="N53" s="18">
        <v>0</v>
      </c>
      <c r="O53" s="18">
        <v>0</v>
      </c>
      <c r="P53" s="24">
        <f t="shared" si="8"/>
        <v>2</v>
      </c>
    </row>
    <row r="54" spans="1:16" ht="18" customHeight="1" x14ac:dyDescent="0.2">
      <c r="A54" s="57"/>
      <c r="B54" s="58"/>
      <c r="C54" s="49" t="s">
        <v>52</v>
      </c>
      <c r="D54" s="49"/>
      <c r="E54" s="49"/>
      <c r="F54" s="2">
        <v>4</v>
      </c>
      <c r="G54" s="2">
        <v>1</v>
      </c>
      <c r="H54" s="2">
        <v>0</v>
      </c>
      <c r="I54" s="2">
        <v>5</v>
      </c>
      <c r="J54" s="2">
        <v>0</v>
      </c>
      <c r="K54" s="2">
        <v>1</v>
      </c>
      <c r="L54" s="18">
        <v>0</v>
      </c>
      <c r="M54" s="18">
        <v>2</v>
      </c>
      <c r="N54" s="18">
        <v>1</v>
      </c>
      <c r="O54" s="18">
        <v>2</v>
      </c>
      <c r="P54" s="24">
        <f t="shared" si="8"/>
        <v>16</v>
      </c>
    </row>
    <row r="55" spans="1:16" ht="18" customHeight="1" x14ac:dyDescent="0.2">
      <c r="A55" s="57"/>
      <c r="B55" s="58"/>
      <c r="C55" s="49" t="s">
        <v>53</v>
      </c>
      <c r="D55" s="49"/>
      <c r="E55" s="49"/>
      <c r="F55" s="2">
        <v>1</v>
      </c>
      <c r="G55" s="2">
        <v>1</v>
      </c>
      <c r="H55" s="2">
        <v>0</v>
      </c>
      <c r="I55" s="2">
        <v>0</v>
      </c>
      <c r="J55" s="2">
        <v>1</v>
      </c>
      <c r="K55" s="2">
        <v>1</v>
      </c>
      <c r="L55" s="18">
        <v>0</v>
      </c>
      <c r="M55" s="18">
        <v>0</v>
      </c>
      <c r="N55" s="18">
        <v>0</v>
      </c>
      <c r="O55" s="18">
        <v>0</v>
      </c>
      <c r="P55" s="24">
        <f t="shared" si="8"/>
        <v>4</v>
      </c>
    </row>
    <row r="56" spans="1:16" ht="18" customHeight="1" x14ac:dyDescent="0.2">
      <c r="A56" s="57"/>
      <c r="B56" s="58"/>
      <c r="C56" s="49" t="s">
        <v>54</v>
      </c>
      <c r="D56" s="49"/>
      <c r="E56" s="49"/>
      <c r="F56" s="2">
        <v>1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18">
        <v>0</v>
      </c>
      <c r="M56" s="18">
        <v>0</v>
      </c>
      <c r="N56" s="18">
        <v>0</v>
      </c>
      <c r="O56" s="18">
        <v>0</v>
      </c>
      <c r="P56" s="24">
        <f t="shared" si="8"/>
        <v>1</v>
      </c>
    </row>
    <row r="57" spans="1:16" ht="18" customHeight="1" x14ac:dyDescent="0.2">
      <c r="A57" s="57"/>
      <c r="B57" s="58"/>
      <c r="C57" s="46" t="s">
        <v>100</v>
      </c>
      <c r="D57" s="47"/>
      <c r="E57" s="48"/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18">
        <v>1</v>
      </c>
      <c r="M57" s="18">
        <v>0</v>
      </c>
      <c r="N57" s="18">
        <v>0</v>
      </c>
      <c r="O57" s="18">
        <v>0</v>
      </c>
      <c r="P57" s="24">
        <f t="shared" si="8"/>
        <v>1</v>
      </c>
    </row>
    <row r="58" spans="1:16" ht="18" customHeight="1" x14ac:dyDescent="0.2">
      <c r="A58" s="57"/>
      <c r="B58" s="58"/>
      <c r="C58" s="39" t="s">
        <v>125</v>
      </c>
      <c r="D58" s="40"/>
      <c r="E58" s="41"/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18">
        <v>0</v>
      </c>
      <c r="M58" s="18">
        <v>0</v>
      </c>
      <c r="N58" s="18">
        <v>1</v>
      </c>
      <c r="O58" s="18">
        <v>0</v>
      </c>
      <c r="P58" s="24">
        <f t="shared" si="8"/>
        <v>1</v>
      </c>
    </row>
    <row r="59" spans="1:16" ht="18" customHeight="1" x14ac:dyDescent="0.2">
      <c r="A59" s="57"/>
      <c r="B59" s="58"/>
      <c r="C59" s="50" t="s">
        <v>55</v>
      </c>
      <c r="D59" s="50"/>
      <c r="E59" s="50"/>
      <c r="F59" s="32">
        <f>SUM(F44:F58)</f>
        <v>14</v>
      </c>
      <c r="G59" s="32">
        <f t="shared" ref="G59:P59" si="9">SUM(G44:G58)</f>
        <v>7</v>
      </c>
      <c r="H59" s="32">
        <f t="shared" si="9"/>
        <v>3</v>
      </c>
      <c r="I59" s="32">
        <f t="shared" si="9"/>
        <v>10</v>
      </c>
      <c r="J59" s="32">
        <f t="shared" si="9"/>
        <v>6</v>
      </c>
      <c r="K59" s="32">
        <f t="shared" si="9"/>
        <v>8</v>
      </c>
      <c r="L59" s="32">
        <f t="shared" si="9"/>
        <v>7</v>
      </c>
      <c r="M59" s="32">
        <f t="shared" si="9"/>
        <v>11</v>
      </c>
      <c r="N59" s="32">
        <f t="shared" si="9"/>
        <v>4</v>
      </c>
      <c r="O59" s="32">
        <f t="shared" si="9"/>
        <v>5</v>
      </c>
      <c r="P59" s="34">
        <f t="shared" si="9"/>
        <v>75</v>
      </c>
    </row>
    <row r="60" spans="1:16" ht="18" customHeight="1" x14ac:dyDescent="0.2">
      <c r="A60" s="59"/>
      <c r="B60" s="60"/>
      <c r="C60" s="61" t="s">
        <v>56</v>
      </c>
      <c r="D60" s="61"/>
      <c r="E60" s="61"/>
      <c r="F60" s="3">
        <f t="shared" ref="F60:L60" si="10">F59/F6</f>
        <v>0.35</v>
      </c>
      <c r="G60" s="3">
        <f t="shared" si="10"/>
        <v>0.22580645161290322</v>
      </c>
      <c r="H60" s="3">
        <f t="shared" si="10"/>
        <v>9.375E-2</v>
      </c>
      <c r="I60" s="3">
        <f t="shared" si="10"/>
        <v>0.26315789473684209</v>
      </c>
      <c r="J60" s="3">
        <f t="shared" si="10"/>
        <v>0.18181818181818182</v>
      </c>
      <c r="K60" s="3">
        <f t="shared" si="10"/>
        <v>0.22857142857142856</v>
      </c>
      <c r="L60" s="3">
        <f t="shared" si="10"/>
        <v>0.16666666666666666</v>
      </c>
      <c r="M60" s="29">
        <v>0.34</v>
      </c>
      <c r="N60" s="29">
        <v>0.1</v>
      </c>
      <c r="O60" s="29">
        <v>0.16</v>
      </c>
      <c r="P60" s="4">
        <f>P59/P6</f>
        <v>0.21246458923512748</v>
      </c>
    </row>
    <row r="61" spans="1:16" ht="18" customHeight="1" x14ac:dyDescent="0.2">
      <c r="A61" s="55" t="s">
        <v>57</v>
      </c>
      <c r="B61" s="56"/>
      <c r="C61" s="49" t="s">
        <v>58</v>
      </c>
      <c r="D61" s="49"/>
      <c r="E61" s="49"/>
      <c r="F61" s="2">
        <v>1</v>
      </c>
      <c r="G61" s="2">
        <v>1</v>
      </c>
      <c r="H61" s="2">
        <v>1</v>
      </c>
      <c r="I61" s="2">
        <v>1</v>
      </c>
      <c r="J61" s="2">
        <v>1</v>
      </c>
      <c r="K61" s="2">
        <v>0</v>
      </c>
      <c r="L61" s="18">
        <v>0</v>
      </c>
      <c r="M61" s="18">
        <v>0</v>
      </c>
      <c r="N61" s="18">
        <v>0</v>
      </c>
      <c r="O61" s="18">
        <v>0</v>
      </c>
      <c r="P61" s="24">
        <f>SUM(F61:O61)</f>
        <v>5</v>
      </c>
    </row>
    <row r="62" spans="1:16" ht="18" customHeight="1" x14ac:dyDescent="0.2">
      <c r="A62" s="57"/>
      <c r="B62" s="58"/>
      <c r="C62" s="49" t="s">
        <v>59</v>
      </c>
      <c r="D62" s="49"/>
      <c r="E62" s="49"/>
      <c r="F62" s="2">
        <v>0</v>
      </c>
      <c r="G62" s="2">
        <v>1</v>
      </c>
      <c r="H62" s="2">
        <v>0</v>
      </c>
      <c r="I62" s="2">
        <v>0</v>
      </c>
      <c r="J62" s="2">
        <v>0</v>
      </c>
      <c r="K62" s="2">
        <v>0</v>
      </c>
      <c r="L62" s="18">
        <v>1</v>
      </c>
      <c r="M62" s="18">
        <v>0</v>
      </c>
      <c r="N62" s="18">
        <v>0</v>
      </c>
      <c r="O62" s="18">
        <v>1</v>
      </c>
      <c r="P62" s="24">
        <f>SUM(F62:O62)</f>
        <v>3</v>
      </c>
    </row>
    <row r="63" spans="1:16" ht="18" customHeight="1" x14ac:dyDescent="0.2">
      <c r="A63" s="57"/>
      <c r="B63" s="58"/>
      <c r="C63" s="46" t="s">
        <v>128</v>
      </c>
      <c r="D63" s="47"/>
      <c r="E63" s="48"/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18">
        <v>0</v>
      </c>
      <c r="M63" s="18">
        <v>0</v>
      </c>
      <c r="N63" s="18">
        <v>0</v>
      </c>
      <c r="O63" s="18">
        <v>1</v>
      </c>
      <c r="P63" s="24">
        <v>1</v>
      </c>
    </row>
    <row r="64" spans="1:16" ht="18" customHeight="1" x14ac:dyDescent="0.2">
      <c r="A64" s="57"/>
      <c r="B64" s="58"/>
      <c r="C64" s="50" t="s">
        <v>60</v>
      </c>
      <c r="D64" s="50"/>
      <c r="E64" s="50"/>
      <c r="F64" s="32">
        <f>SUM(F61:F63)</f>
        <v>1</v>
      </c>
      <c r="G64" s="32">
        <f t="shared" ref="G64:K64" si="11">SUM(G61:G63)</f>
        <v>2</v>
      </c>
      <c r="H64" s="32">
        <f t="shared" si="11"/>
        <v>1</v>
      </c>
      <c r="I64" s="32">
        <f t="shared" si="11"/>
        <v>1</v>
      </c>
      <c r="J64" s="32">
        <f t="shared" si="11"/>
        <v>1</v>
      </c>
      <c r="K64" s="32">
        <f t="shared" si="11"/>
        <v>0</v>
      </c>
      <c r="L64" s="32">
        <f t="shared" ref="L64" si="12">SUM(L61:L63)</f>
        <v>1</v>
      </c>
      <c r="M64" s="32">
        <f t="shared" ref="M64" si="13">SUM(M61:M63)</f>
        <v>0</v>
      </c>
      <c r="N64" s="32">
        <f t="shared" ref="N64" si="14">SUM(N61:N63)</f>
        <v>0</v>
      </c>
      <c r="O64" s="32">
        <f t="shared" ref="O64:P64" si="15">SUM(O61:O63)</f>
        <v>2</v>
      </c>
      <c r="P64" s="34">
        <f t="shared" si="15"/>
        <v>9</v>
      </c>
    </row>
    <row r="65" spans="1:16" ht="18" customHeight="1" x14ac:dyDescent="0.2">
      <c r="A65" s="59"/>
      <c r="B65" s="60"/>
      <c r="C65" s="61" t="s">
        <v>61</v>
      </c>
      <c r="D65" s="61"/>
      <c r="E65" s="61"/>
      <c r="F65" s="3">
        <v>0.02</v>
      </c>
      <c r="G65" s="3">
        <f>G64/G6</f>
        <v>6.4516129032258063E-2</v>
      </c>
      <c r="H65" s="3">
        <f>H64/H6</f>
        <v>3.125E-2</v>
      </c>
      <c r="I65" s="3">
        <f>I64/I6</f>
        <v>2.6315789473684209E-2</v>
      </c>
      <c r="J65" s="3">
        <f>J64/J6</f>
        <v>3.0303030303030304E-2</v>
      </c>
      <c r="K65" s="3">
        <v>0</v>
      </c>
      <c r="L65" s="3">
        <f>L64/L6</f>
        <v>2.3809523809523808E-2</v>
      </c>
      <c r="M65" s="29">
        <v>0</v>
      </c>
      <c r="N65" s="29">
        <v>0</v>
      </c>
      <c r="O65" s="42" t="s">
        <v>131</v>
      </c>
      <c r="P65" s="4">
        <f>P64/P6</f>
        <v>2.5495750708215296E-2</v>
      </c>
    </row>
    <row r="66" spans="1:16" ht="18" customHeight="1" x14ac:dyDescent="0.2">
      <c r="A66" s="55" t="s">
        <v>62</v>
      </c>
      <c r="B66" s="56"/>
      <c r="C66" s="77" t="s">
        <v>63</v>
      </c>
      <c r="D66" s="50"/>
      <c r="E66" s="50"/>
      <c r="F66" s="32">
        <v>0</v>
      </c>
      <c r="G66" s="32">
        <v>0</v>
      </c>
      <c r="H66" s="32">
        <v>0</v>
      </c>
      <c r="I66" s="32">
        <v>1</v>
      </c>
      <c r="J66" s="32">
        <v>1</v>
      </c>
      <c r="K66" s="32">
        <v>1</v>
      </c>
      <c r="L66" s="33">
        <v>6</v>
      </c>
      <c r="M66" s="33">
        <v>0</v>
      </c>
      <c r="N66" s="33">
        <v>2</v>
      </c>
      <c r="O66" s="33">
        <v>2</v>
      </c>
      <c r="P66" s="34">
        <f>SUM(F66:O66)</f>
        <v>13</v>
      </c>
    </row>
    <row r="67" spans="1:16" ht="18" customHeight="1" thickBot="1" x14ac:dyDescent="0.25">
      <c r="A67" s="91"/>
      <c r="B67" s="92"/>
      <c r="C67" s="93" t="s">
        <v>132</v>
      </c>
      <c r="D67" s="94"/>
      <c r="E67" s="94"/>
      <c r="F67" s="17">
        <v>0</v>
      </c>
      <c r="G67" s="17">
        <v>0</v>
      </c>
      <c r="H67" s="17">
        <v>0</v>
      </c>
      <c r="I67" s="5">
        <f>I66/I6</f>
        <v>2.6315789473684209E-2</v>
      </c>
      <c r="J67" s="5">
        <f>J66/J6</f>
        <v>3.0303030303030304E-2</v>
      </c>
      <c r="K67" s="5">
        <f>K66/K6</f>
        <v>2.8571428571428571E-2</v>
      </c>
      <c r="L67" s="5">
        <f>L66/L6</f>
        <v>0.14285714285714285</v>
      </c>
      <c r="M67" s="30">
        <v>0</v>
      </c>
      <c r="N67" s="30">
        <v>0.05</v>
      </c>
      <c r="O67" s="43" t="s">
        <v>131</v>
      </c>
      <c r="P67" s="6">
        <f>P66/P6</f>
        <v>3.6827195467422094E-2</v>
      </c>
    </row>
    <row r="68" spans="1:16" ht="18" customHeight="1" x14ac:dyDescent="0.2">
      <c r="A68" s="20"/>
      <c r="B68" s="19"/>
    </row>
    <row r="69" spans="1:16" ht="18" customHeight="1" x14ac:dyDescent="0.2"/>
  </sheetData>
  <mergeCells count="79">
    <mergeCell ref="A44:B60"/>
    <mergeCell ref="A66:B67"/>
    <mergeCell ref="C37:E37"/>
    <mergeCell ref="C66:E66"/>
    <mergeCell ref="C67:E67"/>
    <mergeCell ref="C55:E55"/>
    <mergeCell ref="C56:E56"/>
    <mergeCell ref="C59:E59"/>
    <mergeCell ref="C60:E60"/>
    <mergeCell ref="C61:E61"/>
    <mergeCell ref="A7:A43"/>
    <mergeCell ref="C51:E51"/>
    <mergeCell ref="C52:E52"/>
    <mergeCell ref="C53:E53"/>
    <mergeCell ref="B25:B41"/>
    <mergeCell ref="C25:E25"/>
    <mergeCell ref="P4:P5"/>
    <mergeCell ref="A6:E6"/>
    <mergeCell ref="B7:B24"/>
    <mergeCell ref="C7:E7"/>
    <mergeCell ref="C8:E8"/>
    <mergeCell ref="C9:E9"/>
    <mergeCell ref="C10:E10"/>
    <mergeCell ref="C11:E11"/>
    <mergeCell ref="C12:E12"/>
    <mergeCell ref="A4:E5"/>
    <mergeCell ref="F4:F5"/>
    <mergeCell ref="G4:G5"/>
    <mergeCell ref="C23:E23"/>
    <mergeCell ref="H4:H5"/>
    <mergeCell ref="M4:M5"/>
    <mergeCell ref="L4:L5"/>
    <mergeCell ref="C41:E41"/>
    <mergeCell ref="C40:E40"/>
    <mergeCell ref="C30:E30"/>
    <mergeCell ref="C31:E31"/>
    <mergeCell ref="C35:E35"/>
    <mergeCell ref="C38:E38"/>
    <mergeCell ref="C16:E16"/>
    <mergeCell ref="C36:E36"/>
    <mergeCell ref="C18:E18"/>
    <mergeCell ref="C19:E19"/>
    <mergeCell ref="C20:E20"/>
    <mergeCell ref="C17:E17"/>
    <mergeCell ref="C33:E33"/>
    <mergeCell ref="C32:E32"/>
    <mergeCell ref="C34:E34"/>
    <mergeCell ref="C65:E65"/>
    <mergeCell ref="C54:E54"/>
    <mergeCell ref="C44:E44"/>
    <mergeCell ref="I4:I5"/>
    <mergeCell ref="C13:E13"/>
    <mergeCell ref="C14:E14"/>
    <mergeCell ref="C15:E15"/>
    <mergeCell ref="C22:E22"/>
    <mergeCell ref="C29:E29"/>
    <mergeCell ref="C24:E24"/>
    <mergeCell ref="C26:E26"/>
    <mergeCell ref="C27:E27"/>
    <mergeCell ref="C28:E28"/>
    <mergeCell ref="C39:E39"/>
    <mergeCell ref="C21:E21"/>
    <mergeCell ref="C49:E49"/>
    <mergeCell ref="O4:O5"/>
    <mergeCell ref="C63:E63"/>
    <mergeCell ref="N4:N5"/>
    <mergeCell ref="C62:E62"/>
    <mergeCell ref="C64:E64"/>
    <mergeCell ref="K4:K5"/>
    <mergeCell ref="J4:J5"/>
    <mergeCell ref="C50:E50"/>
    <mergeCell ref="B42:E42"/>
    <mergeCell ref="C45:E45"/>
    <mergeCell ref="C46:E46"/>
    <mergeCell ref="C47:E47"/>
    <mergeCell ref="C48:E48"/>
    <mergeCell ref="B43:E43"/>
    <mergeCell ref="C57:E57"/>
    <mergeCell ref="A61:B65"/>
  </mergeCells>
  <phoneticPr fontId="3"/>
  <pageMargins left="0.9055118110236221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F7C8-589B-4327-995A-73D0A3A7C431}">
  <sheetPr>
    <pageSetUpPr fitToPage="1"/>
  </sheetPr>
  <dimension ref="A2:M29"/>
  <sheetViews>
    <sheetView topLeftCell="A16" workbookViewId="0">
      <selection activeCell="H19" sqref="H19"/>
    </sheetView>
  </sheetViews>
  <sheetFormatPr defaultRowHeight="13.2" x14ac:dyDescent="0.2"/>
  <cols>
    <col min="1" max="2" width="6.109375" customWidth="1"/>
    <col min="3" max="3" width="12.109375" customWidth="1"/>
    <col min="4" max="8" width="13.6640625" customWidth="1"/>
    <col min="9" max="13" width="13.77734375" customWidth="1"/>
  </cols>
  <sheetData>
    <row r="2" spans="1:13" ht="16.2" x14ac:dyDescent="0.2">
      <c r="A2" s="1" t="s">
        <v>93</v>
      </c>
      <c r="B2" s="1"/>
      <c r="C2" s="1"/>
    </row>
    <row r="3" spans="1:13" ht="16.8" thickBot="1" x14ac:dyDescent="0.25">
      <c r="A3" s="1"/>
      <c r="B3" s="1"/>
      <c r="C3" s="1"/>
    </row>
    <row r="4" spans="1:13" ht="18.75" customHeight="1" x14ac:dyDescent="0.2">
      <c r="A4" s="115"/>
      <c r="B4" s="116"/>
      <c r="C4" s="116"/>
      <c r="D4" s="119" t="s">
        <v>64</v>
      </c>
      <c r="E4" s="119" t="s">
        <v>65</v>
      </c>
      <c r="F4" s="119" t="s">
        <v>66</v>
      </c>
      <c r="G4" s="119" t="s">
        <v>67</v>
      </c>
      <c r="H4" s="105" t="s">
        <v>68</v>
      </c>
      <c r="I4" s="105" t="s">
        <v>97</v>
      </c>
      <c r="J4" s="105" t="s">
        <v>101</v>
      </c>
      <c r="K4" s="105" t="s">
        <v>116</v>
      </c>
      <c r="L4" s="105" t="s">
        <v>122</v>
      </c>
      <c r="M4" s="103" t="s">
        <v>129</v>
      </c>
    </row>
    <row r="5" spans="1:13" ht="21" customHeight="1" x14ac:dyDescent="0.2">
      <c r="A5" s="117"/>
      <c r="B5" s="118"/>
      <c r="C5" s="118"/>
      <c r="D5" s="120"/>
      <c r="E5" s="120"/>
      <c r="F5" s="120"/>
      <c r="G5" s="120"/>
      <c r="H5" s="106"/>
      <c r="I5" s="106"/>
      <c r="J5" s="106"/>
      <c r="K5" s="106"/>
      <c r="L5" s="106"/>
      <c r="M5" s="104"/>
    </row>
    <row r="6" spans="1:13" ht="42" customHeight="1" x14ac:dyDescent="0.2">
      <c r="A6" s="107" t="s">
        <v>69</v>
      </c>
      <c r="B6" s="108" t="s">
        <v>70</v>
      </c>
      <c r="C6" s="2" t="s">
        <v>71</v>
      </c>
      <c r="D6" s="7">
        <v>40</v>
      </c>
      <c r="E6" s="7">
        <v>31</v>
      </c>
      <c r="F6" s="7">
        <v>32</v>
      </c>
      <c r="G6" s="7">
        <v>38</v>
      </c>
      <c r="H6" s="21">
        <v>33</v>
      </c>
      <c r="I6" s="21">
        <v>35</v>
      </c>
      <c r="J6" s="21">
        <v>42</v>
      </c>
      <c r="K6" s="21">
        <v>32</v>
      </c>
      <c r="L6" s="21">
        <v>39</v>
      </c>
      <c r="M6" s="8">
        <v>31</v>
      </c>
    </row>
    <row r="7" spans="1:13" ht="42" customHeight="1" x14ac:dyDescent="0.2">
      <c r="A7" s="107"/>
      <c r="B7" s="108"/>
      <c r="C7" s="2" t="s">
        <v>72</v>
      </c>
      <c r="D7" s="7">
        <v>3</v>
      </c>
      <c r="E7" s="7">
        <v>1</v>
      </c>
      <c r="F7" s="7">
        <v>0</v>
      </c>
      <c r="G7" s="7">
        <v>0</v>
      </c>
      <c r="H7" s="21">
        <v>1</v>
      </c>
      <c r="I7" s="21">
        <v>1</v>
      </c>
      <c r="J7" s="21">
        <v>1</v>
      </c>
      <c r="K7" s="21">
        <v>4</v>
      </c>
      <c r="L7" s="21">
        <v>2</v>
      </c>
      <c r="M7" s="8">
        <v>2</v>
      </c>
    </row>
    <row r="8" spans="1:13" ht="42" customHeight="1" x14ac:dyDescent="0.2">
      <c r="A8" s="107"/>
      <c r="B8" s="108"/>
      <c r="C8" s="2" t="s">
        <v>73</v>
      </c>
      <c r="D8" s="7">
        <f>SUM(D6:D7)</f>
        <v>43</v>
      </c>
      <c r="E8" s="7">
        <f t="shared" ref="E8:K8" si="0">SUM(E6:E7)</f>
        <v>32</v>
      </c>
      <c r="F8" s="7">
        <f t="shared" si="0"/>
        <v>32</v>
      </c>
      <c r="G8" s="7">
        <f t="shared" si="0"/>
        <v>38</v>
      </c>
      <c r="H8" s="7">
        <f t="shared" si="0"/>
        <v>34</v>
      </c>
      <c r="I8" s="7">
        <f t="shared" si="0"/>
        <v>36</v>
      </c>
      <c r="J8" s="7">
        <f t="shared" si="0"/>
        <v>43</v>
      </c>
      <c r="K8" s="21">
        <f t="shared" si="0"/>
        <v>36</v>
      </c>
      <c r="L8" s="21">
        <f t="shared" ref="L8" si="1">SUM(L6:L7)</f>
        <v>41</v>
      </c>
      <c r="M8" s="8">
        <v>33</v>
      </c>
    </row>
    <row r="9" spans="1:13" ht="42" customHeight="1" x14ac:dyDescent="0.2">
      <c r="A9" s="107"/>
      <c r="B9" s="108" t="s">
        <v>74</v>
      </c>
      <c r="C9" s="2" t="s">
        <v>71</v>
      </c>
      <c r="D9" s="7">
        <v>40</v>
      </c>
      <c r="E9" s="7">
        <v>31</v>
      </c>
      <c r="F9" s="7">
        <v>32</v>
      </c>
      <c r="G9" s="7">
        <v>37</v>
      </c>
      <c r="H9" s="21">
        <v>32</v>
      </c>
      <c r="I9" s="21">
        <v>35</v>
      </c>
      <c r="J9" s="21">
        <v>39</v>
      </c>
      <c r="K9" s="21">
        <v>32</v>
      </c>
      <c r="L9" s="21">
        <v>39</v>
      </c>
      <c r="M9" s="8">
        <v>29</v>
      </c>
    </row>
    <row r="10" spans="1:13" ht="42" customHeight="1" x14ac:dyDescent="0.2">
      <c r="A10" s="107"/>
      <c r="B10" s="108"/>
      <c r="C10" s="2" t="s">
        <v>72</v>
      </c>
      <c r="D10" s="7">
        <v>2</v>
      </c>
      <c r="E10" s="7">
        <v>1</v>
      </c>
      <c r="F10" s="7">
        <v>0</v>
      </c>
      <c r="G10" s="7">
        <v>0</v>
      </c>
      <c r="H10" s="21">
        <v>1</v>
      </c>
      <c r="I10" s="21">
        <v>0</v>
      </c>
      <c r="J10" s="21">
        <v>0</v>
      </c>
      <c r="K10" s="21">
        <v>2</v>
      </c>
      <c r="L10" s="21">
        <v>0</v>
      </c>
      <c r="M10" s="8">
        <v>0</v>
      </c>
    </row>
    <row r="11" spans="1:13" ht="42" customHeight="1" x14ac:dyDescent="0.2">
      <c r="A11" s="107"/>
      <c r="B11" s="108"/>
      <c r="C11" s="2" t="s">
        <v>73</v>
      </c>
      <c r="D11" s="7">
        <f>SUM(D9:D10)</f>
        <v>42</v>
      </c>
      <c r="E11" s="7">
        <v>32</v>
      </c>
      <c r="F11" s="7">
        <v>32</v>
      </c>
      <c r="G11" s="7">
        <v>37</v>
      </c>
      <c r="H11" s="21">
        <v>33</v>
      </c>
      <c r="I11" s="21">
        <v>35</v>
      </c>
      <c r="J11" s="21">
        <v>39</v>
      </c>
      <c r="K11" s="21">
        <v>34</v>
      </c>
      <c r="L11" s="21">
        <v>39</v>
      </c>
      <c r="M11" s="8">
        <v>29</v>
      </c>
    </row>
    <row r="12" spans="1:13" ht="42" customHeight="1" x14ac:dyDescent="0.2">
      <c r="A12" s="107"/>
      <c r="B12" s="108" t="s">
        <v>75</v>
      </c>
      <c r="C12" s="2" t="s">
        <v>71</v>
      </c>
      <c r="D12" s="9">
        <v>100</v>
      </c>
      <c r="E12" s="9">
        <v>100</v>
      </c>
      <c r="F12" s="9">
        <v>100</v>
      </c>
      <c r="G12" s="7">
        <v>97.4</v>
      </c>
      <c r="H12" s="22">
        <v>97</v>
      </c>
      <c r="I12" s="22">
        <v>100</v>
      </c>
      <c r="J12" s="22">
        <v>92.8</v>
      </c>
      <c r="K12" s="22">
        <v>100</v>
      </c>
      <c r="L12" s="22">
        <v>100</v>
      </c>
      <c r="M12" s="10">
        <v>93.5</v>
      </c>
    </row>
    <row r="13" spans="1:13" ht="42" customHeight="1" x14ac:dyDescent="0.2">
      <c r="A13" s="107"/>
      <c r="B13" s="108"/>
      <c r="C13" s="2" t="s">
        <v>72</v>
      </c>
      <c r="D13" s="7">
        <v>66.7</v>
      </c>
      <c r="E13" s="9">
        <v>100</v>
      </c>
      <c r="F13" s="7">
        <v>0</v>
      </c>
      <c r="G13" s="7">
        <v>0</v>
      </c>
      <c r="H13" s="22">
        <v>100</v>
      </c>
      <c r="I13" s="21">
        <v>0</v>
      </c>
      <c r="J13" s="21">
        <v>0</v>
      </c>
      <c r="K13" s="21">
        <v>50</v>
      </c>
      <c r="L13" s="21">
        <v>0</v>
      </c>
      <c r="M13" s="8">
        <v>0</v>
      </c>
    </row>
    <row r="14" spans="1:13" ht="42" customHeight="1" x14ac:dyDescent="0.2">
      <c r="A14" s="107"/>
      <c r="B14" s="108"/>
      <c r="C14" s="2" t="s">
        <v>73</v>
      </c>
      <c r="D14" s="9">
        <v>97.7</v>
      </c>
      <c r="E14" s="9">
        <v>100</v>
      </c>
      <c r="F14" s="9">
        <v>100</v>
      </c>
      <c r="G14" s="7">
        <v>97.4</v>
      </c>
      <c r="H14" s="21">
        <v>97.1</v>
      </c>
      <c r="I14" s="21">
        <v>97.2</v>
      </c>
      <c r="J14" s="21">
        <v>90.7</v>
      </c>
      <c r="K14" s="21">
        <v>94.4</v>
      </c>
      <c r="L14" s="21">
        <v>95.1</v>
      </c>
      <c r="M14" s="8">
        <v>87.9</v>
      </c>
    </row>
    <row r="15" spans="1:13" ht="52.5" customHeight="1" x14ac:dyDescent="0.2">
      <c r="A15" s="109" t="s">
        <v>76</v>
      </c>
      <c r="B15" s="111" t="s">
        <v>77</v>
      </c>
      <c r="C15" s="112"/>
      <c r="D15" s="7">
        <v>95.5</v>
      </c>
      <c r="E15" s="7">
        <v>94.9</v>
      </c>
      <c r="F15" s="7">
        <v>94.3</v>
      </c>
      <c r="G15" s="7">
        <v>96.3</v>
      </c>
      <c r="H15" s="21">
        <v>94.7</v>
      </c>
      <c r="I15" s="21">
        <v>94.7</v>
      </c>
      <c r="J15" s="21">
        <v>95.4</v>
      </c>
      <c r="K15" s="21">
        <v>96.5</v>
      </c>
      <c r="L15" s="21">
        <v>95.5</v>
      </c>
      <c r="M15" s="8">
        <v>93.2</v>
      </c>
    </row>
    <row r="16" spans="1:13" ht="52.5" customHeight="1" thickBot="1" x14ac:dyDescent="0.25">
      <c r="A16" s="110"/>
      <c r="B16" s="113" t="s">
        <v>73</v>
      </c>
      <c r="C16" s="114"/>
      <c r="D16" s="11">
        <v>90</v>
      </c>
      <c r="E16" s="12">
        <v>89.4</v>
      </c>
      <c r="F16" s="12">
        <v>88.5</v>
      </c>
      <c r="G16" s="11">
        <v>91</v>
      </c>
      <c r="H16" s="23">
        <v>89.3</v>
      </c>
      <c r="I16" s="23">
        <v>89.2</v>
      </c>
      <c r="J16" s="23">
        <v>90.4</v>
      </c>
      <c r="K16" s="23">
        <v>91.3</v>
      </c>
      <c r="L16" s="23">
        <v>90.8</v>
      </c>
      <c r="M16" s="13">
        <v>87.8</v>
      </c>
    </row>
    <row r="17" ht="21" customHeight="1" x14ac:dyDescent="0.2"/>
    <row r="18" ht="21" customHeight="1" x14ac:dyDescent="0.2"/>
    <row r="19" ht="21" customHeight="1" x14ac:dyDescent="0.2"/>
    <row r="20" ht="21" customHeight="1" x14ac:dyDescent="0.2"/>
    <row r="21" ht="21" customHeight="1" x14ac:dyDescent="0.2"/>
    <row r="22" ht="21" customHeight="1" x14ac:dyDescent="0.2"/>
    <row r="23" ht="21" customHeight="1" x14ac:dyDescent="0.2"/>
    <row r="24" ht="21" customHeight="1" x14ac:dyDescent="0.2"/>
    <row r="25" ht="21" customHeight="1" x14ac:dyDescent="0.2"/>
    <row r="26" ht="21" customHeight="1" x14ac:dyDescent="0.2"/>
    <row r="27" ht="21" customHeight="1" x14ac:dyDescent="0.2"/>
    <row r="28" ht="21" customHeight="1" x14ac:dyDescent="0.2"/>
    <row r="29" ht="21" customHeight="1" x14ac:dyDescent="0.2"/>
  </sheetData>
  <mergeCells count="18">
    <mergeCell ref="A15:A16"/>
    <mergeCell ref="B15:C15"/>
    <mergeCell ref="B16:C16"/>
    <mergeCell ref="I4:I5"/>
    <mergeCell ref="H4:H5"/>
    <mergeCell ref="A4:C5"/>
    <mergeCell ref="D4:D5"/>
    <mergeCell ref="E4:E5"/>
    <mergeCell ref="F4:F5"/>
    <mergeCell ref="G4:G5"/>
    <mergeCell ref="M4:M5"/>
    <mergeCell ref="L4:L5"/>
    <mergeCell ref="K4:K5"/>
    <mergeCell ref="A6:A14"/>
    <mergeCell ref="B6:B8"/>
    <mergeCell ref="B9:B11"/>
    <mergeCell ref="B12:B14"/>
    <mergeCell ref="J4:J5"/>
  </mergeCells>
  <phoneticPr fontId="3"/>
  <pageMargins left="0.7" right="0.7" top="0.75" bottom="0.75" header="0.3" footer="0.3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E9033-6A2C-4D98-8806-FE93467777A9}">
  <sheetPr>
    <pageSetUpPr fitToPage="1"/>
  </sheetPr>
  <dimension ref="A2:Z20"/>
  <sheetViews>
    <sheetView tabSelected="1" topLeftCell="I4" workbookViewId="0">
      <selection activeCell="X20" sqref="X20"/>
    </sheetView>
  </sheetViews>
  <sheetFormatPr defaultColWidth="9" defaultRowHeight="13.2" x14ac:dyDescent="0.2"/>
  <cols>
    <col min="1" max="1" width="6.6640625" customWidth="1"/>
    <col min="2" max="2" width="13.109375" customWidth="1"/>
    <col min="3" max="24" width="10.109375" customWidth="1"/>
  </cols>
  <sheetData>
    <row r="2" spans="1:26" ht="16.2" x14ac:dyDescent="0.2">
      <c r="A2" s="14" t="s">
        <v>94</v>
      </c>
      <c r="I2" s="1" t="s">
        <v>133</v>
      </c>
    </row>
    <row r="3" spans="1:26" ht="16.8" thickBot="1" x14ac:dyDescent="0.25">
      <c r="A3" s="14"/>
    </row>
    <row r="4" spans="1:26" ht="19.5" customHeight="1" x14ac:dyDescent="0.2">
      <c r="A4" s="115"/>
      <c r="B4" s="116"/>
      <c r="C4" s="44" t="s">
        <v>103</v>
      </c>
      <c r="D4" s="44"/>
      <c r="E4" s="44" t="s">
        <v>104</v>
      </c>
      <c r="F4" s="44"/>
      <c r="G4" s="44" t="s">
        <v>105</v>
      </c>
      <c r="H4" s="44"/>
      <c r="I4" s="44" t="s">
        <v>106</v>
      </c>
      <c r="J4" s="44"/>
      <c r="K4" s="44" t="s">
        <v>107</v>
      </c>
      <c r="L4" s="136"/>
      <c r="M4" s="44" t="s">
        <v>108</v>
      </c>
      <c r="N4" s="136"/>
      <c r="O4" s="44" t="s">
        <v>109</v>
      </c>
      <c r="P4" s="44"/>
      <c r="Q4" s="140" t="s">
        <v>110</v>
      </c>
      <c r="R4" s="136"/>
      <c r="S4" s="44" t="s">
        <v>111</v>
      </c>
      <c r="T4" s="136"/>
      <c r="U4" s="44" t="s">
        <v>121</v>
      </c>
      <c r="V4" s="136"/>
      <c r="W4" s="44" t="s">
        <v>130</v>
      </c>
      <c r="X4" s="44"/>
      <c r="Y4" s="123"/>
      <c r="Z4" s="124"/>
    </row>
    <row r="5" spans="1:26" ht="19.5" customHeight="1" x14ac:dyDescent="0.2">
      <c r="A5" s="117"/>
      <c r="B5" s="118"/>
      <c r="C5" s="129"/>
      <c r="D5" s="129"/>
      <c r="E5" s="129"/>
      <c r="F5" s="129"/>
      <c r="G5" s="129"/>
      <c r="H5" s="129"/>
      <c r="I5" s="129"/>
      <c r="J5" s="129"/>
      <c r="K5" s="129"/>
      <c r="L5" s="130"/>
      <c r="M5" s="129"/>
      <c r="N5" s="130"/>
      <c r="O5" s="129"/>
      <c r="P5" s="129"/>
      <c r="Q5" s="135"/>
      <c r="R5" s="130"/>
      <c r="S5" s="129"/>
      <c r="T5" s="130"/>
      <c r="U5" s="129"/>
      <c r="V5" s="130"/>
      <c r="W5" s="129"/>
      <c r="X5" s="129"/>
      <c r="Y5" s="125"/>
      <c r="Z5" s="126"/>
    </row>
    <row r="6" spans="1:26" ht="18.75" customHeight="1" x14ac:dyDescent="0.2">
      <c r="A6" s="142" t="s">
        <v>78</v>
      </c>
      <c r="B6" s="129" t="s">
        <v>79</v>
      </c>
      <c r="C6" s="2" t="s">
        <v>80</v>
      </c>
      <c r="D6" s="2" t="s">
        <v>81</v>
      </c>
      <c r="E6" s="2" t="s">
        <v>80</v>
      </c>
      <c r="F6" s="2" t="s">
        <v>81</v>
      </c>
      <c r="G6" s="2" t="s">
        <v>80</v>
      </c>
      <c r="H6" s="2" t="s">
        <v>81</v>
      </c>
      <c r="I6" s="2" t="s">
        <v>80</v>
      </c>
      <c r="J6" s="2" t="s">
        <v>81</v>
      </c>
      <c r="K6" s="2" t="s">
        <v>80</v>
      </c>
      <c r="L6" s="18" t="s">
        <v>81</v>
      </c>
      <c r="M6" s="2" t="s">
        <v>80</v>
      </c>
      <c r="N6" s="18" t="s">
        <v>81</v>
      </c>
      <c r="O6" s="2" t="s">
        <v>80</v>
      </c>
      <c r="P6" s="2" t="s">
        <v>81</v>
      </c>
      <c r="Q6" s="25" t="s">
        <v>80</v>
      </c>
      <c r="R6" s="18" t="s">
        <v>81</v>
      </c>
      <c r="S6" s="2" t="s">
        <v>80</v>
      </c>
      <c r="T6" s="18" t="s">
        <v>81</v>
      </c>
      <c r="U6" s="2" t="s">
        <v>80</v>
      </c>
      <c r="V6" s="18" t="s">
        <v>81</v>
      </c>
      <c r="W6" s="2" t="s">
        <v>80</v>
      </c>
      <c r="X6" s="2" t="s">
        <v>81</v>
      </c>
      <c r="Y6" s="135" t="s">
        <v>79</v>
      </c>
      <c r="Z6" s="121" t="s">
        <v>78</v>
      </c>
    </row>
    <row r="7" spans="1:26" ht="25.5" customHeight="1" x14ac:dyDescent="0.2">
      <c r="A7" s="142"/>
      <c r="B7" s="129"/>
      <c r="C7" s="2" t="s">
        <v>82</v>
      </c>
      <c r="D7" s="2" t="s">
        <v>83</v>
      </c>
      <c r="E7" s="2" t="s">
        <v>82</v>
      </c>
      <c r="F7" s="2" t="s">
        <v>83</v>
      </c>
      <c r="G7" s="2" t="s">
        <v>82</v>
      </c>
      <c r="H7" s="2" t="s">
        <v>84</v>
      </c>
      <c r="I7" s="2" t="s">
        <v>82</v>
      </c>
      <c r="J7" s="2" t="s">
        <v>84</v>
      </c>
      <c r="K7" s="2" t="s">
        <v>82</v>
      </c>
      <c r="L7" s="18" t="s">
        <v>84</v>
      </c>
      <c r="M7" s="2" t="s">
        <v>82</v>
      </c>
      <c r="N7" s="18" t="s">
        <v>84</v>
      </c>
      <c r="O7" s="2" t="s">
        <v>82</v>
      </c>
      <c r="P7" s="2" t="s">
        <v>84</v>
      </c>
      <c r="Q7" s="25" t="s">
        <v>82</v>
      </c>
      <c r="R7" s="18" t="s">
        <v>84</v>
      </c>
      <c r="S7" s="2" t="s">
        <v>82</v>
      </c>
      <c r="T7" s="18" t="s">
        <v>84</v>
      </c>
      <c r="U7" s="2" t="s">
        <v>82</v>
      </c>
      <c r="V7" s="18" t="s">
        <v>84</v>
      </c>
      <c r="W7" s="2" t="s">
        <v>82</v>
      </c>
      <c r="X7" s="2" t="s">
        <v>84</v>
      </c>
      <c r="Y7" s="135"/>
      <c r="Z7" s="121"/>
    </row>
    <row r="8" spans="1:26" ht="25.5" customHeight="1" x14ac:dyDescent="0.2">
      <c r="A8" s="142"/>
      <c r="B8" s="2" t="s">
        <v>85</v>
      </c>
      <c r="C8" s="2">
        <v>4</v>
      </c>
      <c r="D8" s="2">
        <v>24</v>
      </c>
      <c r="E8" s="2">
        <v>4</v>
      </c>
      <c r="F8" s="2">
        <v>20</v>
      </c>
      <c r="G8" s="2">
        <v>3</v>
      </c>
      <c r="H8" s="2">
        <v>29</v>
      </c>
      <c r="I8" s="2">
        <v>6</v>
      </c>
      <c r="J8" s="2">
        <v>31</v>
      </c>
      <c r="K8" s="2">
        <v>3</v>
      </c>
      <c r="L8" s="2">
        <v>25</v>
      </c>
      <c r="M8" s="2">
        <v>2</v>
      </c>
      <c r="N8" s="18">
        <v>23</v>
      </c>
      <c r="O8" s="2">
        <v>2</v>
      </c>
      <c r="P8" s="2">
        <v>35</v>
      </c>
      <c r="Q8" s="25">
        <v>0</v>
      </c>
      <c r="R8" s="18">
        <v>42</v>
      </c>
      <c r="S8" s="2">
        <v>1</v>
      </c>
      <c r="T8" s="18">
        <v>38</v>
      </c>
      <c r="U8" s="2">
        <v>0</v>
      </c>
      <c r="V8" s="18">
        <v>36</v>
      </c>
      <c r="W8" s="2">
        <v>0</v>
      </c>
      <c r="X8" s="2">
        <v>26</v>
      </c>
      <c r="Y8" s="25" t="s">
        <v>85</v>
      </c>
      <c r="Z8" s="121"/>
    </row>
    <row r="9" spans="1:26" ht="25.5" customHeight="1" x14ac:dyDescent="0.2">
      <c r="A9" s="142"/>
      <c r="B9" s="2" t="s">
        <v>86</v>
      </c>
      <c r="C9" s="2">
        <v>1.3</v>
      </c>
      <c r="D9" s="15">
        <v>2</v>
      </c>
      <c r="E9" s="2">
        <v>1.3</v>
      </c>
      <c r="F9" s="15">
        <v>1.7</v>
      </c>
      <c r="G9" s="16">
        <v>1</v>
      </c>
      <c r="H9" s="2">
        <v>1.7</v>
      </c>
      <c r="I9" s="16">
        <v>2</v>
      </c>
      <c r="J9" s="2">
        <v>1.8</v>
      </c>
      <c r="K9" s="16">
        <v>1</v>
      </c>
      <c r="L9" s="2">
        <v>1.5</v>
      </c>
      <c r="M9" s="2">
        <v>0.7</v>
      </c>
      <c r="N9" s="18">
        <v>1.4</v>
      </c>
      <c r="O9" s="2">
        <v>0.7</v>
      </c>
      <c r="P9" s="2">
        <v>2.1</v>
      </c>
      <c r="Q9" s="25">
        <v>0</v>
      </c>
      <c r="R9" s="18">
        <v>2.5</v>
      </c>
      <c r="S9" s="2">
        <v>0.3</v>
      </c>
      <c r="T9" s="18">
        <v>2.2000000000000002</v>
      </c>
      <c r="U9" s="2">
        <v>0</v>
      </c>
      <c r="V9" s="18">
        <v>2.1</v>
      </c>
      <c r="W9" s="2">
        <v>0</v>
      </c>
      <c r="X9" s="2">
        <v>1.5</v>
      </c>
      <c r="Y9" s="25" t="s">
        <v>86</v>
      </c>
      <c r="Z9" s="121"/>
    </row>
    <row r="10" spans="1:26" x14ac:dyDescent="0.2">
      <c r="A10" s="142" t="s">
        <v>87</v>
      </c>
      <c r="B10" s="129" t="s">
        <v>79</v>
      </c>
      <c r="C10" s="129" t="s">
        <v>88</v>
      </c>
      <c r="D10" s="129"/>
      <c r="E10" s="129" t="s">
        <v>88</v>
      </c>
      <c r="F10" s="129"/>
      <c r="G10" s="129" t="s">
        <v>88</v>
      </c>
      <c r="H10" s="129"/>
      <c r="I10" s="129" t="s">
        <v>89</v>
      </c>
      <c r="J10" s="129"/>
      <c r="K10" s="129" t="s">
        <v>89</v>
      </c>
      <c r="L10" s="129"/>
      <c r="M10" s="129" t="s">
        <v>89</v>
      </c>
      <c r="N10" s="130"/>
      <c r="O10" s="129" t="s">
        <v>89</v>
      </c>
      <c r="P10" s="129"/>
      <c r="Q10" s="135" t="s">
        <v>89</v>
      </c>
      <c r="R10" s="130"/>
      <c r="S10" s="129" t="s">
        <v>89</v>
      </c>
      <c r="T10" s="130"/>
      <c r="U10" s="129" t="s">
        <v>89</v>
      </c>
      <c r="V10" s="130"/>
      <c r="W10" s="129" t="s">
        <v>89</v>
      </c>
      <c r="X10" s="129"/>
      <c r="Y10" s="135" t="s">
        <v>79</v>
      </c>
      <c r="Z10" s="121" t="s">
        <v>87</v>
      </c>
    </row>
    <row r="11" spans="1:26" ht="25.5" customHeight="1" x14ac:dyDescent="0.2">
      <c r="A11" s="142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30"/>
      <c r="O11" s="129"/>
      <c r="P11" s="129"/>
      <c r="Q11" s="135"/>
      <c r="R11" s="130"/>
      <c r="S11" s="129"/>
      <c r="T11" s="130"/>
      <c r="U11" s="129"/>
      <c r="V11" s="130"/>
      <c r="W11" s="129"/>
      <c r="X11" s="129"/>
      <c r="Y11" s="135"/>
      <c r="Z11" s="121"/>
    </row>
    <row r="12" spans="1:26" ht="25.5" customHeight="1" x14ac:dyDescent="0.2">
      <c r="A12" s="142"/>
      <c r="B12" s="2" t="s">
        <v>85</v>
      </c>
      <c r="C12" s="129">
        <v>78</v>
      </c>
      <c r="D12" s="129"/>
      <c r="E12" s="129">
        <v>64</v>
      </c>
      <c r="F12" s="129"/>
      <c r="G12" s="129">
        <v>58</v>
      </c>
      <c r="H12" s="129"/>
      <c r="I12" s="129">
        <v>55</v>
      </c>
      <c r="J12" s="129"/>
      <c r="K12" s="129">
        <v>65</v>
      </c>
      <c r="L12" s="129"/>
      <c r="M12" s="129">
        <v>25</v>
      </c>
      <c r="N12" s="130"/>
      <c r="O12" s="129">
        <v>53</v>
      </c>
      <c r="P12" s="129"/>
      <c r="Q12" s="135">
        <v>54</v>
      </c>
      <c r="R12" s="130"/>
      <c r="S12" s="129">
        <v>53</v>
      </c>
      <c r="T12" s="130"/>
      <c r="U12" s="129">
        <v>34</v>
      </c>
      <c r="V12" s="130"/>
      <c r="W12" s="129">
        <v>33</v>
      </c>
      <c r="X12" s="129"/>
      <c r="Y12" s="25" t="s">
        <v>85</v>
      </c>
      <c r="Z12" s="121"/>
    </row>
    <row r="13" spans="1:26" ht="25.5" customHeight="1" x14ac:dyDescent="0.2">
      <c r="A13" s="142"/>
      <c r="B13" s="2" t="s">
        <v>86</v>
      </c>
      <c r="C13" s="129">
        <v>3.1</v>
      </c>
      <c r="D13" s="129"/>
      <c r="E13" s="129">
        <v>2.6</v>
      </c>
      <c r="F13" s="129"/>
      <c r="G13" s="129">
        <v>2.2999999999999998</v>
      </c>
      <c r="H13" s="129"/>
      <c r="I13" s="129">
        <v>2.8</v>
      </c>
      <c r="J13" s="129"/>
      <c r="K13" s="129">
        <v>3.3</v>
      </c>
      <c r="L13" s="129"/>
      <c r="M13" s="129">
        <v>1.3</v>
      </c>
      <c r="N13" s="130"/>
      <c r="O13" s="129">
        <v>2.7</v>
      </c>
      <c r="P13" s="129"/>
      <c r="Q13" s="135">
        <v>2.7</v>
      </c>
      <c r="R13" s="130"/>
      <c r="S13" s="129">
        <v>2.7</v>
      </c>
      <c r="T13" s="130"/>
      <c r="U13" s="129">
        <v>1.7</v>
      </c>
      <c r="V13" s="130"/>
      <c r="W13" s="131" t="s">
        <v>134</v>
      </c>
      <c r="X13" s="131"/>
      <c r="Y13" s="25" t="s">
        <v>86</v>
      </c>
      <c r="Z13" s="121"/>
    </row>
    <row r="14" spans="1:26" x14ac:dyDescent="0.2">
      <c r="A14" s="142" t="s">
        <v>90</v>
      </c>
      <c r="B14" s="129" t="s">
        <v>79</v>
      </c>
      <c r="C14" s="129" t="s">
        <v>91</v>
      </c>
      <c r="D14" s="129"/>
      <c r="E14" s="129" t="s">
        <v>91</v>
      </c>
      <c r="F14" s="129"/>
      <c r="G14" s="129" t="s">
        <v>91</v>
      </c>
      <c r="H14" s="129"/>
      <c r="I14" s="129" t="s">
        <v>91</v>
      </c>
      <c r="J14" s="129"/>
      <c r="K14" s="129" t="s">
        <v>91</v>
      </c>
      <c r="L14" s="129"/>
      <c r="M14" s="129" t="s">
        <v>91</v>
      </c>
      <c r="N14" s="130"/>
      <c r="O14" s="129" t="s">
        <v>91</v>
      </c>
      <c r="P14" s="129"/>
      <c r="Q14" s="135" t="s">
        <v>91</v>
      </c>
      <c r="R14" s="130"/>
      <c r="S14" s="129" t="s">
        <v>91</v>
      </c>
      <c r="T14" s="130"/>
      <c r="U14" s="129" t="s">
        <v>91</v>
      </c>
      <c r="V14" s="130"/>
      <c r="W14" s="129" t="s">
        <v>91</v>
      </c>
      <c r="X14" s="129"/>
      <c r="Y14" s="135" t="s">
        <v>79</v>
      </c>
      <c r="Z14" s="121" t="s">
        <v>90</v>
      </c>
    </row>
    <row r="15" spans="1:26" ht="25.5" customHeight="1" x14ac:dyDescent="0.2">
      <c r="A15" s="142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30"/>
      <c r="O15" s="129"/>
      <c r="P15" s="129"/>
      <c r="Q15" s="135"/>
      <c r="R15" s="130"/>
      <c r="S15" s="129"/>
      <c r="T15" s="130"/>
      <c r="U15" s="129"/>
      <c r="V15" s="130"/>
      <c r="W15" s="129"/>
      <c r="X15" s="129"/>
      <c r="Y15" s="135"/>
      <c r="Z15" s="121"/>
    </row>
    <row r="16" spans="1:26" ht="25.5" customHeight="1" x14ac:dyDescent="0.2">
      <c r="A16" s="142"/>
      <c r="B16" s="2" t="s">
        <v>85</v>
      </c>
      <c r="C16" s="129">
        <v>28</v>
      </c>
      <c r="D16" s="129"/>
      <c r="E16" s="129">
        <v>24</v>
      </c>
      <c r="F16" s="129"/>
      <c r="G16" s="129">
        <v>18</v>
      </c>
      <c r="H16" s="129"/>
      <c r="I16" s="129">
        <v>16</v>
      </c>
      <c r="J16" s="129"/>
      <c r="K16" s="129">
        <v>22</v>
      </c>
      <c r="L16" s="129"/>
      <c r="M16" s="129">
        <v>10</v>
      </c>
      <c r="N16" s="130"/>
      <c r="O16" s="129">
        <v>14</v>
      </c>
      <c r="P16" s="129"/>
      <c r="Q16" s="135">
        <v>12</v>
      </c>
      <c r="R16" s="130"/>
      <c r="S16" s="129">
        <v>7</v>
      </c>
      <c r="T16" s="130"/>
      <c r="U16" s="129">
        <v>6</v>
      </c>
      <c r="V16" s="130"/>
      <c r="W16" s="129">
        <v>4</v>
      </c>
      <c r="X16" s="129"/>
      <c r="Y16" s="25" t="s">
        <v>85</v>
      </c>
      <c r="Z16" s="121"/>
    </row>
    <row r="17" spans="1:26" ht="25.5" customHeight="1" x14ac:dyDescent="0.2">
      <c r="A17" s="95"/>
      <c r="B17" s="26" t="s">
        <v>117</v>
      </c>
      <c r="C17" s="141" t="s">
        <v>119</v>
      </c>
      <c r="D17" s="141"/>
      <c r="E17" s="141" t="s">
        <v>119</v>
      </c>
      <c r="F17" s="141"/>
      <c r="G17" s="141" t="s">
        <v>119</v>
      </c>
      <c r="H17" s="141"/>
      <c r="I17" s="141" t="s">
        <v>119</v>
      </c>
      <c r="J17" s="141"/>
      <c r="K17" s="141" t="s">
        <v>119</v>
      </c>
      <c r="L17" s="141"/>
      <c r="M17" s="141" t="s">
        <v>119</v>
      </c>
      <c r="N17" s="139"/>
      <c r="O17" s="141" t="s">
        <v>120</v>
      </c>
      <c r="P17" s="141"/>
      <c r="Q17" s="138" t="s">
        <v>120</v>
      </c>
      <c r="R17" s="139"/>
      <c r="S17" s="131" t="s">
        <v>119</v>
      </c>
      <c r="T17" s="132"/>
      <c r="U17" s="131" t="s">
        <v>119</v>
      </c>
      <c r="V17" s="132"/>
      <c r="W17" s="131" t="s">
        <v>119</v>
      </c>
      <c r="X17" s="131"/>
      <c r="Y17" s="25" t="s">
        <v>86</v>
      </c>
      <c r="Z17" s="122"/>
    </row>
    <row r="18" spans="1:26" ht="25.5" customHeight="1" thickBot="1" x14ac:dyDescent="0.25">
      <c r="A18" s="28"/>
      <c r="B18" s="27" t="s">
        <v>102</v>
      </c>
      <c r="C18" s="133">
        <f>SUM(C8+D8+C12+C16)</f>
        <v>134</v>
      </c>
      <c r="D18" s="133"/>
      <c r="E18" s="133">
        <f t="shared" ref="E18" si="0">SUM(E8+F8+E12+E16)</f>
        <v>112</v>
      </c>
      <c r="F18" s="133"/>
      <c r="G18" s="133">
        <f t="shared" ref="G18" si="1">SUM(G8+H8+G12+G16)</f>
        <v>108</v>
      </c>
      <c r="H18" s="133"/>
      <c r="I18" s="133">
        <f t="shared" ref="I18" si="2">SUM(I8+J8+I12+I16)</f>
        <v>108</v>
      </c>
      <c r="J18" s="133"/>
      <c r="K18" s="133">
        <f t="shared" ref="K18" si="3">SUM(K8+L8+K12+K16)</f>
        <v>115</v>
      </c>
      <c r="L18" s="133"/>
      <c r="M18" s="133">
        <f t="shared" ref="M18" si="4">SUM(M8+N8+M12+M16)</f>
        <v>60</v>
      </c>
      <c r="N18" s="133"/>
      <c r="O18" s="133">
        <f t="shared" ref="O18" si="5">SUM(O8+P8+O12+O16)</f>
        <v>104</v>
      </c>
      <c r="P18" s="133"/>
      <c r="Q18" s="133">
        <f t="shared" ref="Q18" si="6">SUM(Q8+R8+Q12+Q16)</f>
        <v>108</v>
      </c>
      <c r="R18" s="133"/>
      <c r="S18" s="143">
        <f>SUM(S8+T8+S12+S16)</f>
        <v>99</v>
      </c>
      <c r="T18" s="134"/>
      <c r="U18" s="133">
        <v>76</v>
      </c>
      <c r="V18" s="134"/>
      <c r="W18" s="133">
        <v>63</v>
      </c>
      <c r="X18" s="133"/>
      <c r="Y18" s="127" t="s">
        <v>102</v>
      </c>
      <c r="Z18" s="128"/>
    </row>
    <row r="20" spans="1:26" ht="24" customHeight="1" x14ac:dyDescent="0.2">
      <c r="A20" s="137" t="s">
        <v>118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</row>
  </sheetData>
  <mergeCells count="104">
    <mergeCell ref="M18:N18"/>
    <mergeCell ref="O18:P18"/>
    <mergeCell ref="Q18:R18"/>
    <mergeCell ref="S4:T5"/>
    <mergeCell ref="S10:T11"/>
    <mergeCell ref="S12:T12"/>
    <mergeCell ref="S13:T13"/>
    <mergeCell ref="S14:T15"/>
    <mergeCell ref="S16:T16"/>
    <mergeCell ref="S17:T17"/>
    <mergeCell ref="S18:T18"/>
    <mergeCell ref="O16:P16"/>
    <mergeCell ref="O17:P17"/>
    <mergeCell ref="O4:P5"/>
    <mergeCell ref="O10:P11"/>
    <mergeCell ref="O12:P12"/>
    <mergeCell ref="O13:P13"/>
    <mergeCell ref="O14:P15"/>
    <mergeCell ref="M16:N16"/>
    <mergeCell ref="M17:N17"/>
    <mergeCell ref="M4:N5"/>
    <mergeCell ref="M10:N11"/>
    <mergeCell ref="M12:N12"/>
    <mergeCell ref="M13:N13"/>
    <mergeCell ref="M14:N15"/>
    <mergeCell ref="A6:A9"/>
    <mergeCell ref="B6:B7"/>
    <mergeCell ref="A10:A13"/>
    <mergeCell ref="B10:B11"/>
    <mergeCell ref="C10:D11"/>
    <mergeCell ref="C13:D13"/>
    <mergeCell ref="K4:L5"/>
    <mergeCell ref="A4:B5"/>
    <mergeCell ref="C4:D5"/>
    <mergeCell ref="E4:F5"/>
    <mergeCell ref="G4:H5"/>
    <mergeCell ref="I4:J5"/>
    <mergeCell ref="G10:H11"/>
    <mergeCell ref="I10:J11"/>
    <mergeCell ref="K10:L11"/>
    <mergeCell ref="C12:D12"/>
    <mergeCell ref="E12:F12"/>
    <mergeCell ref="G12:H12"/>
    <mergeCell ref="I12:J12"/>
    <mergeCell ref="K12:L12"/>
    <mergeCell ref="E10:F11"/>
    <mergeCell ref="C17:D17"/>
    <mergeCell ref="E17:F17"/>
    <mergeCell ref="G17:H17"/>
    <mergeCell ref="I17:J17"/>
    <mergeCell ref="I16:J16"/>
    <mergeCell ref="G13:H13"/>
    <mergeCell ref="I13:J13"/>
    <mergeCell ref="K13:L13"/>
    <mergeCell ref="I14:J15"/>
    <mergeCell ref="K14:L15"/>
    <mergeCell ref="A20:Q20"/>
    <mergeCell ref="Q16:R16"/>
    <mergeCell ref="Q17:R17"/>
    <mergeCell ref="Q4:R5"/>
    <mergeCell ref="Q10:R11"/>
    <mergeCell ref="Q12:R12"/>
    <mergeCell ref="Q13:R13"/>
    <mergeCell ref="Q14:R15"/>
    <mergeCell ref="C18:D18"/>
    <mergeCell ref="E18:F18"/>
    <mergeCell ref="G18:H18"/>
    <mergeCell ref="I18:J18"/>
    <mergeCell ref="K18:L18"/>
    <mergeCell ref="K17:L17"/>
    <mergeCell ref="C16:D16"/>
    <mergeCell ref="E16:F16"/>
    <mergeCell ref="A14:A17"/>
    <mergeCell ref="B14:B15"/>
    <mergeCell ref="C14:D15"/>
    <mergeCell ref="E14:F15"/>
    <mergeCell ref="G14:H15"/>
    <mergeCell ref="G16:H16"/>
    <mergeCell ref="E13:F13"/>
    <mergeCell ref="K16:L16"/>
    <mergeCell ref="Z6:Z9"/>
    <mergeCell ref="Z10:Z13"/>
    <mergeCell ref="Z14:Z17"/>
    <mergeCell ref="Y4:Z5"/>
    <mergeCell ref="Y18:Z18"/>
    <mergeCell ref="U16:V16"/>
    <mergeCell ref="U17:V17"/>
    <mergeCell ref="U18:V18"/>
    <mergeCell ref="Y6:Y7"/>
    <mergeCell ref="Y10:Y11"/>
    <mergeCell ref="Y14:Y15"/>
    <mergeCell ref="U4:V5"/>
    <mergeCell ref="U10:V11"/>
    <mergeCell ref="U12:V12"/>
    <mergeCell ref="U13:V13"/>
    <mergeCell ref="U14:V15"/>
    <mergeCell ref="W16:X16"/>
    <mergeCell ref="W17:X17"/>
    <mergeCell ref="W18:X18"/>
    <mergeCell ref="W4:X5"/>
    <mergeCell ref="W10:X11"/>
    <mergeCell ref="W12:X12"/>
    <mergeCell ref="W13:X13"/>
    <mergeCell ref="W14:X15"/>
  </mergeCells>
  <phoneticPr fontId="3"/>
  <pageMargins left="0.7" right="0.7" top="0.75" bottom="0.75" header="0.3" footer="0.3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51159-BF39-49AE-A422-78F39988D05B}">
  <dimension ref="A1"/>
  <sheetViews>
    <sheetView workbookViewId="0">
      <selection activeCell="Q86" sqref="Q86"/>
    </sheetView>
  </sheetViews>
  <sheetFormatPr defaultColWidth="9" defaultRowHeight="13.2" x14ac:dyDescent="0.2"/>
  <sheetData/>
  <phoneticPr fontId="3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1.卒業生の進路状況</vt:lpstr>
      <vt:lpstr>2.国家試験合格状況</vt:lpstr>
      <vt:lpstr>3.入試状況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中島 修</cp:lastModifiedBy>
  <cp:lastPrinted>2024-06-27T07:37:00Z</cp:lastPrinted>
  <dcterms:created xsi:type="dcterms:W3CDTF">2019-06-20T08:03:25Z</dcterms:created>
  <dcterms:modified xsi:type="dcterms:W3CDTF">2024-08-21T05:56:56Z</dcterms:modified>
</cp:coreProperties>
</file>